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/>
  <c r="E55"/>
  <c r="E40"/>
  <c r="E74" i="82" l="1"/>
  <c r="E73"/>
  <c r="C104" i="80" l="1"/>
  <c r="C103"/>
  <c r="E98"/>
  <c r="E97"/>
  <c r="E96"/>
  <c r="E95"/>
  <c r="C87"/>
  <c r="C86"/>
  <c r="E81"/>
  <c r="E80"/>
  <c r="E79"/>
  <c r="E78"/>
  <c r="C70"/>
  <c r="C69"/>
  <c r="E64"/>
  <c r="E63"/>
  <c r="E62"/>
  <c r="E61"/>
  <c r="AB108" i="76" l="1"/>
  <c r="AB110" l="1"/>
  <c r="AE18" i="73" s="1"/>
  <c r="E34" i="57"/>
  <c r="D34"/>
  <c r="B34"/>
  <c r="AD99" i="76" l="1"/>
  <c r="AD95"/>
  <c r="D29" i="58" l="1"/>
  <c r="D30" l="1"/>
  <c r="D31" l="1"/>
  <c r="D28"/>
  <c r="D27"/>
  <c r="D35" l="1"/>
  <c r="D34"/>
  <c r="D33"/>
  <c r="Z126" i="67" l="1"/>
  <c r="Z100"/>
  <c r="AB81" s="1"/>
  <c r="Z75"/>
  <c r="Z22"/>
  <c r="Z23" l="1"/>
  <c r="AB4"/>
  <c r="I23"/>
  <c r="Z25" s="1"/>
  <c r="Z76"/>
  <c r="I76"/>
  <c r="AB106"/>
  <c r="AB30"/>
  <c r="Z127"/>
  <c r="Z101"/>
  <c r="I101"/>
  <c r="I127"/>
  <c r="Z50"/>
  <c r="Z52" s="1"/>
  <c r="Z78" l="1"/>
  <c r="Z103"/>
  <c r="Z129"/>
  <c r="AE2" l="1"/>
  <c r="D24" i="58"/>
  <c r="D23"/>
  <c r="D21"/>
  <c r="D20"/>
  <c r="D17"/>
  <c r="D18"/>
  <c r="D16"/>
  <c r="D9"/>
  <c r="D10"/>
  <c r="D11"/>
  <c r="D12"/>
  <c r="D13"/>
  <c r="D14"/>
  <c r="D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<sst xmlns="http://schemas.openxmlformats.org/spreadsheetml/2006/main" count="1107" uniqueCount="528">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</sst>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topLeftCell="A25" zoomScale="70" zoomScaleNormal="100" zoomScaleSheetLayoutView="70" zoomScalePageLayoutView="110" workbookViewId="0">
      <selection activeCell="A31" sqref="A31:N31"/>
    </sheetView>
  </sheetViews>
  <sheetFormatPr defaultColWidth="9.109375" defaultRowHeight="11.4"/>
  <cols>
    <col min="1" max="1" width="16.6640625" style="37" customWidth="1"/>
    <col min="2" max="3" width="3.6640625" style="37" customWidth="1"/>
    <col min="4" max="4" width="11.6640625" style="37" customWidth="1"/>
    <col min="5" max="5" width="3.6640625" style="37" customWidth="1"/>
    <col min="6" max="6" width="13.6640625" style="37" customWidth="1"/>
    <col min="7" max="7" width="1.6640625" style="37" customWidth="1"/>
    <col min="8" max="8" width="3.6640625" style="37" customWidth="1"/>
    <col min="9" max="9" width="13.6640625" style="37" customWidth="1"/>
    <col min="10" max="10" width="3.6640625" style="37" customWidth="1"/>
    <col min="11" max="11" width="13.6640625" style="37" customWidth="1"/>
    <col min="12" max="12" width="3.6640625" style="37" customWidth="1"/>
    <col min="13" max="13" width="13.6640625" style="37" customWidth="1"/>
    <col min="14" max="14" width="9.6640625" style="37" customWidth="1"/>
    <col min="15" max="15" width="3.6640625" style="37" customWidth="1"/>
    <col min="16" max="16" width="5.6640625" style="37" customWidth="1"/>
    <col min="17" max="17" width="33" style="37" customWidth="1"/>
    <col min="18" max="16384" width="9.10937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" customHeight="1">
      <c r="A2" s="449" t="s">
        <v>450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00000000000006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517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09375" defaultRowHeight="13.2"/>
  <cols>
    <col min="1" max="1" width="2.44140625" style="36" customWidth="1"/>
    <col min="2" max="19" width="3" style="36" customWidth="1"/>
    <col min="20" max="20" width="2.44140625" style="36" customWidth="1"/>
    <col min="21" max="34" width="3" style="36" customWidth="1"/>
    <col min="35" max="35" width="3.5546875" style="36" customWidth="1"/>
    <col min="36" max="36" width="2" style="36" customWidth="1"/>
    <col min="37" max="37" width="8.6640625" style="36" customWidth="1"/>
    <col min="38" max="16384" width="9.10937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125"/>
      <c r="AA2" s="125"/>
      <c r="AB2" s="125"/>
      <c r="AC2" s="125"/>
      <c r="AD2" s="125"/>
      <c r="AE2" s="844" t="s">
        <v>145</v>
      </c>
      <c r="AF2" s="845"/>
      <c r="AG2" s="845"/>
      <c r="AH2" s="845"/>
      <c r="AI2" s="846"/>
      <c r="AJ2" s="125"/>
    </row>
    <row r="3" spans="1:36" ht="2.4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</row>
    <row r="4" spans="1:36" ht="36" customHeight="1">
      <c r="A4" s="847" t="s">
        <v>210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</row>
    <row r="5" spans="1:36" ht="6.6" hidden="1" customHeight="1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ht="60" customHeight="1">
      <c r="A6" s="8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  <c r="AJ6" s="8"/>
    </row>
    <row r="7" spans="1:36">
      <c r="A7" s="8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  <c r="AJ7" s="8"/>
    </row>
    <row r="8" spans="1:36" ht="13.5" customHeight="1">
      <c r="A8" s="8"/>
      <c r="B8" s="815" t="s">
        <v>321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7"/>
      <c r="AC8" s="817"/>
      <c r="AD8" s="817"/>
      <c r="AE8" s="817"/>
      <c r="AF8" s="817"/>
      <c r="AG8" s="817"/>
      <c r="AH8" s="817"/>
      <c r="AI8" s="817"/>
      <c r="AJ8" s="8"/>
    </row>
    <row r="9" spans="1:36" ht="6" customHeight="1">
      <c r="A9" s="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7"/>
      <c r="AC9" s="817"/>
      <c r="AD9" s="817"/>
      <c r="AE9" s="817"/>
      <c r="AF9" s="817"/>
      <c r="AG9" s="817"/>
      <c r="AH9" s="817"/>
      <c r="AI9" s="817"/>
      <c r="AJ9" s="8"/>
    </row>
    <row r="10" spans="1:36" ht="1.95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2" t="s">
        <v>81</v>
      </c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"/>
    </row>
    <row r="12" spans="1:36" ht="1.2" customHeight="1">
      <c r="A12" s="16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"/>
    </row>
    <row r="13" spans="1:36" ht="27" customHeight="1">
      <c r="A13" s="148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8"/>
    </row>
    <row r="14" spans="1:36" ht="27" customHeight="1">
      <c r="A14" s="148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8"/>
    </row>
    <row r="15" spans="1:36" ht="27" customHeight="1">
      <c r="A15" s="148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8"/>
    </row>
    <row r="16" spans="1:36" ht="45" customHeight="1">
      <c r="A16" s="148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3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5"/>
      <c r="T18" s="8"/>
      <c r="U18" s="820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  <c r="AJ18" s="8"/>
    </row>
    <row r="19" spans="1:37">
      <c r="A19" s="8"/>
      <c r="B19" s="83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"/>
      <c r="U19" s="823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  <c r="AJ19" s="8"/>
    </row>
    <row r="20" spans="1:37">
      <c r="A20" s="8"/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"/>
      <c r="U20" s="823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5"/>
      <c r="AJ20" s="8"/>
    </row>
    <row r="21" spans="1:37">
      <c r="A21" s="8"/>
      <c r="B21" s="836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"/>
      <c r="U21" s="823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5"/>
      <c r="AJ21" s="8"/>
    </row>
    <row r="22" spans="1:37">
      <c r="A22" s="8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"/>
      <c r="U22" s="823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5"/>
      <c r="AJ22" s="8"/>
    </row>
    <row r="23" spans="1:37">
      <c r="A23" s="8"/>
      <c r="B23" s="83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"/>
      <c r="U23" s="823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5"/>
      <c r="AJ23" s="8"/>
    </row>
    <row r="24" spans="1:37" ht="6" customHeight="1">
      <c r="A24" s="8"/>
      <c r="B24" s="836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127"/>
      <c r="U24" s="823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  <c r="AJ24" s="8"/>
    </row>
    <row r="25" spans="1:37" ht="6" customHeight="1">
      <c r="A25" s="8"/>
      <c r="B25" s="839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1"/>
      <c r="T25" s="8"/>
      <c r="U25" s="826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"/>
    </row>
    <row r="26" spans="1:37" ht="12.75" customHeight="1">
      <c r="A26" s="8"/>
      <c r="B26" s="831" t="s">
        <v>281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10"/>
      <c r="U26" s="829" t="s">
        <v>282</v>
      </c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445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09375" defaultRowHeight="11.4"/>
  <cols>
    <col min="1" max="1" width="5.88671875" style="15" customWidth="1"/>
    <col min="2" max="2" width="14.6640625" style="15" customWidth="1"/>
    <col min="3" max="8" width="3" style="15" customWidth="1"/>
    <col min="9" max="10" width="3.33203125" style="15" customWidth="1"/>
    <col min="11" max="12" width="2.88671875" style="15" customWidth="1"/>
    <col min="13" max="13" width="2.5546875" style="15" customWidth="1"/>
    <col min="14" max="14" width="3.109375" style="15" customWidth="1"/>
    <col min="15" max="24" width="3" style="15" customWidth="1"/>
    <col min="25" max="25" width="5.6640625" style="15" customWidth="1"/>
    <col min="26" max="26" width="2.88671875" style="15" customWidth="1"/>
    <col min="27" max="27" width="8.5546875" style="15" customWidth="1"/>
    <col min="28" max="28" width="3.44140625" style="15" customWidth="1"/>
    <col min="29" max="29" width="6.6640625" style="15" customWidth="1"/>
    <col min="30" max="30" width="9" style="15" customWidth="1"/>
    <col min="31" max="31" width="24.33203125" style="15" hidden="1" customWidth="1"/>
    <col min="32" max="16384" width="9.10937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4" t="s">
        <v>145</v>
      </c>
      <c r="Z1" s="845"/>
      <c r="AA1" s="846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8">
        <f ca="1">MIN(Z25,Z52,Z78,Z103,Z129)</f>
        <v>0</v>
      </c>
    </row>
    <row r="3" spans="1:31" s="79" customFormat="1" ht="13.2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59">
        <v>500000</v>
      </c>
      <c r="X4" s="860"/>
      <c r="Y4" s="860"/>
      <c r="Z4" s="861"/>
      <c r="AA4" s="251" t="s">
        <v>8</v>
      </c>
      <c r="AB4" s="868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2"/>
      <c r="X5" s="863"/>
      <c r="Y5" s="863"/>
      <c r="Z5" s="864"/>
      <c r="AA5" s="16"/>
      <c r="AB5" s="869"/>
    </row>
    <row r="6" spans="1:31" ht="13.95" customHeight="1">
      <c r="A6" s="937" t="s">
        <v>443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67"/>
    </row>
    <row r="7" spans="1:31" ht="15.9" customHeight="1">
      <c r="A7" s="926" t="s">
        <v>123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693"/>
    </row>
    <row r="8" spans="1:31" ht="40.5" customHeight="1">
      <c r="A8" s="865" t="s">
        <v>124</v>
      </c>
      <c r="B8" s="865"/>
      <c r="C8" s="865" t="s">
        <v>125</v>
      </c>
      <c r="D8" s="865"/>
      <c r="E8" s="865"/>
      <c r="F8" s="865" t="s">
        <v>126</v>
      </c>
      <c r="G8" s="865"/>
      <c r="H8" s="865"/>
      <c r="I8" s="865"/>
      <c r="J8" s="865"/>
      <c r="K8" s="865" t="s">
        <v>127</v>
      </c>
      <c r="L8" s="866"/>
      <c r="M8" s="866"/>
      <c r="N8" s="866"/>
      <c r="O8" s="866"/>
      <c r="P8" s="865" t="s">
        <v>163</v>
      </c>
      <c r="Q8" s="866"/>
      <c r="R8" s="866"/>
      <c r="S8" s="866"/>
      <c r="T8" s="866"/>
      <c r="U8" s="866"/>
      <c r="V8" s="867" t="s">
        <v>128</v>
      </c>
      <c r="W8" s="867"/>
      <c r="X8" s="867"/>
      <c r="Y8" s="867"/>
      <c r="Z8" s="865" t="s">
        <v>129</v>
      </c>
      <c r="AA8" s="865"/>
      <c r="AB8" s="865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58"/>
      <c r="B10" s="858"/>
      <c r="C10" s="870"/>
      <c r="D10" s="870"/>
      <c r="E10" s="870"/>
      <c r="F10" s="858" t="s">
        <v>48</v>
      </c>
      <c r="G10" s="858"/>
      <c r="H10" s="858"/>
      <c r="I10" s="858"/>
      <c r="J10" s="858"/>
      <c r="K10" s="871" t="s">
        <v>269</v>
      </c>
      <c r="L10" s="871"/>
      <c r="M10" s="871"/>
      <c r="N10" s="871"/>
      <c r="O10" s="871"/>
      <c r="P10" s="932" t="s">
        <v>48</v>
      </c>
      <c r="Q10" s="932"/>
      <c r="R10" s="932"/>
      <c r="S10" s="932"/>
      <c r="T10" s="932"/>
      <c r="U10" s="932"/>
      <c r="V10" s="872"/>
      <c r="W10" s="687"/>
      <c r="X10" s="687"/>
      <c r="Y10" s="687"/>
      <c r="Z10" s="873"/>
      <c r="AA10" s="873"/>
      <c r="AB10" s="873"/>
    </row>
    <row r="11" spans="1:31" s="96" customFormat="1" ht="39" customHeight="1">
      <c r="A11" s="858"/>
      <c r="B11" s="858"/>
      <c r="C11" s="870"/>
      <c r="D11" s="870"/>
      <c r="E11" s="870"/>
      <c r="F11" s="858" t="s">
        <v>48</v>
      </c>
      <c r="G11" s="858"/>
      <c r="H11" s="858"/>
      <c r="I11" s="858"/>
      <c r="J11" s="858"/>
      <c r="K11" s="920" t="s">
        <v>271</v>
      </c>
      <c r="L11" s="920"/>
      <c r="M11" s="920"/>
      <c r="N11" s="920"/>
      <c r="O11" s="920"/>
      <c r="P11" s="932"/>
      <c r="Q11" s="932"/>
      <c r="R11" s="932"/>
      <c r="S11" s="932"/>
      <c r="T11" s="932"/>
      <c r="U11" s="932"/>
      <c r="V11" s="872"/>
      <c r="W11" s="687"/>
      <c r="X11" s="687"/>
      <c r="Y11" s="687"/>
      <c r="Z11" s="873"/>
      <c r="AA11" s="873"/>
      <c r="AB11" s="873"/>
    </row>
    <row r="12" spans="1:31" ht="18.75" customHeight="1">
      <c r="A12" s="916" t="s">
        <v>414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D12" s="115" t="s">
        <v>259</v>
      </c>
    </row>
    <row r="13" spans="1:31" ht="40.5" customHeight="1">
      <c r="A13" s="858"/>
      <c r="B13" s="858"/>
      <c r="C13" s="880"/>
      <c r="D13" s="880"/>
      <c r="E13" s="880"/>
      <c r="F13" s="858" t="s">
        <v>48</v>
      </c>
      <c r="G13" s="858"/>
      <c r="H13" s="858"/>
      <c r="I13" s="858"/>
      <c r="J13" s="858"/>
      <c r="K13" s="919" t="s">
        <v>415</v>
      </c>
      <c r="L13" s="919"/>
      <c r="M13" s="919"/>
      <c r="N13" s="919"/>
      <c r="O13" s="919"/>
      <c r="P13" s="858"/>
      <c r="Q13" s="858"/>
      <c r="R13" s="858"/>
      <c r="S13" s="858"/>
      <c r="T13" s="858"/>
      <c r="U13" s="858"/>
      <c r="V13" s="872"/>
      <c r="W13" s="687"/>
      <c r="X13" s="687"/>
      <c r="Y13" s="687"/>
      <c r="Z13" s="873"/>
      <c r="AA13" s="873"/>
      <c r="AB13" s="873"/>
      <c r="AD13" s="116" t="s">
        <v>260</v>
      </c>
    </row>
    <row r="14" spans="1:31" s="96" customFormat="1" ht="40.5" customHeight="1">
      <c r="A14" s="858"/>
      <c r="B14" s="858"/>
      <c r="C14" s="880"/>
      <c r="D14" s="880"/>
      <c r="E14" s="880"/>
      <c r="F14" s="858" t="s">
        <v>48</v>
      </c>
      <c r="G14" s="858"/>
      <c r="H14" s="858"/>
      <c r="I14" s="858"/>
      <c r="J14" s="858"/>
      <c r="K14" s="881" t="s">
        <v>415</v>
      </c>
      <c r="L14" s="881"/>
      <c r="M14" s="881"/>
      <c r="N14" s="881"/>
      <c r="O14" s="881"/>
      <c r="P14" s="858"/>
      <c r="Q14" s="858"/>
      <c r="R14" s="858"/>
      <c r="S14" s="858"/>
      <c r="T14" s="858"/>
      <c r="U14" s="858"/>
      <c r="V14" s="872"/>
      <c r="W14" s="687"/>
      <c r="X14" s="687"/>
      <c r="Y14" s="687"/>
      <c r="Z14" s="873"/>
      <c r="AA14" s="873"/>
      <c r="AB14" s="873"/>
      <c r="AD14" s="110"/>
    </row>
    <row r="15" spans="1:31" ht="18.75" customHeight="1">
      <c r="A15" s="913" t="s">
        <v>416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1"/>
      <c r="AD15" s="115" t="s">
        <v>259</v>
      </c>
    </row>
    <row r="16" spans="1:31" ht="40.5" customHeight="1">
      <c r="A16" s="858" t="s">
        <v>48</v>
      </c>
      <c r="B16" s="858"/>
      <c r="C16" s="870" t="s">
        <v>48</v>
      </c>
      <c r="D16" s="870"/>
      <c r="E16" s="870"/>
      <c r="F16" s="858" t="s">
        <v>48</v>
      </c>
      <c r="G16" s="858"/>
      <c r="H16" s="858"/>
      <c r="I16" s="858"/>
      <c r="J16" s="858"/>
      <c r="K16" s="919" t="s">
        <v>417</v>
      </c>
      <c r="L16" s="919"/>
      <c r="M16" s="919"/>
      <c r="N16" s="919"/>
      <c r="O16" s="919"/>
      <c r="P16" s="929" t="s">
        <v>48</v>
      </c>
      <c r="Q16" s="929"/>
      <c r="R16" s="929"/>
      <c r="S16" s="929"/>
      <c r="T16" s="929"/>
      <c r="U16" s="929"/>
      <c r="V16" s="872"/>
      <c r="W16" s="687"/>
      <c r="X16" s="687"/>
      <c r="Y16" s="687"/>
      <c r="Z16" s="873"/>
      <c r="AA16" s="873"/>
      <c r="AB16" s="873"/>
      <c r="AD16" s="116" t="s">
        <v>260</v>
      </c>
    </row>
    <row r="17" spans="1:30" s="96" customFormat="1" ht="40.5" customHeight="1">
      <c r="A17" s="858" t="s">
        <v>48</v>
      </c>
      <c r="B17" s="858"/>
      <c r="C17" s="870" t="s">
        <v>48</v>
      </c>
      <c r="D17" s="870"/>
      <c r="E17" s="870"/>
      <c r="F17" s="858" t="s">
        <v>48</v>
      </c>
      <c r="G17" s="858"/>
      <c r="H17" s="858"/>
      <c r="I17" s="858"/>
      <c r="J17" s="858"/>
      <c r="K17" s="881" t="s">
        <v>418</v>
      </c>
      <c r="L17" s="881"/>
      <c r="M17" s="881"/>
      <c r="N17" s="881"/>
      <c r="O17" s="881"/>
      <c r="P17" s="929" t="s">
        <v>48</v>
      </c>
      <c r="Q17" s="929"/>
      <c r="R17" s="929"/>
      <c r="S17" s="929"/>
      <c r="T17" s="929"/>
      <c r="U17" s="929"/>
      <c r="V17" s="872"/>
      <c r="W17" s="687"/>
      <c r="X17" s="687"/>
      <c r="Y17" s="687"/>
      <c r="Z17" s="873"/>
      <c r="AA17" s="873"/>
      <c r="AB17" s="873"/>
    </row>
    <row r="18" spans="1:30" ht="18.75" customHeight="1">
      <c r="A18" s="857" t="s">
        <v>419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D18" s="115" t="s">
        <v>259</v>
      </c>
    </row>
    <row r="19" spans="1:30" ht="40.5" customHeight="1">
      <c r="A19" s="858" t="s">
        <v>48</v>
      </c>
      <c r="B19" s="858"/>
      <c r="C19" s="880" t="s">
        <v>48</v>
      </c>
      <c r="D19" s="880"/>
      <c r="E19" s="880"/>
      <c r="F19" s="858" t="s">
        <v>48</v>
      </c>
      <c r="G19" s="858"/>
      <c r="H19" s="858"/>
      <c r="I19" s="858"/>
      <c r="J19" s="858"/>
      <c r="K19" s="919" t="s">
        <v>420</v>
      </c>
      <c r="L19" s="919"/>
      <c r="M19" s="919"/>
      <c r="N19" s="919"/>
      <c r="O19" s="919"/>
      <c r="P19" s="858" t="s">
        <v>48</v>
      </c>
      <c r="Q19" s="858"/>
      <c r="R19" s="858"/>
      <c r="S19" s="858"/>
      <c r="T19" s="858"/>
      <c r="U19" s="858"/>
      <c r="V19" s="872"/>
      <c r="W19" s="687"/>
      <c r="X19" s="687"/>
      <c r="Y19" s="687"/>
      <c r="Z19" s="873"/>
      <c r="AA19" s="873"/>
      <c r="AB19" s="873"/>
      <c r="AD19" s="116" t="s">
        <v>260</v>
      </c>
    </row>
    <row r="20" spans="1:30" s="96" customFormat="1" ht="40.5" customHeight="1">
      <c r="A20" s="858" t="s">
        <v>48</v>
      </c>
      <c r="B20" s="858"/>
      <c r="C20" s="880" t="s">
        <v>48</v>
      </c>
      <c r="D20" s="880"/>
      <c r="E20" s="880"/>
      <c r="F20" s="858" t="s">
        <v>48</v>
      </c>
      <c r="G20" s="858"/>
      <c r="H20" s="858"/>
      <c r="I20" s="858"/>
      <c r="J20" s="858"/>
      <c r="K20" s="881" t="s">
        <v>420</v>
      </c>
      <c r="L20" s="881"/>
      <c r="M20" s="881"/>
      <c r="N20" s="881"/>
      <c r="O20" s="881"/>
      <c r="P20" s="858" t="s">
        <v>48</v>
      </c>
      <c r="Q20" s="858"/>
      <c r="R20" s="858"/>
      <c r="S20" s="858"/>
      <c r="T20" s="858"/>
      <c r="U20" s="858"/>
      <c r="V20" s="872"/>
      <c r="W20" s="687"/>
      <c r="X20" s="687"/>
      <c r="Y20" s="687"/>
      <c r="Z20" s="873"/>
      <c r="AA20" s="873"/>
      <c r="AB20" s="873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3"/>
      <c r="AA21" s="873"/>
      <c r="AB21" s="873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2">
        <f ca="1">SUM(Z10:OFFSET(Razem_BIVA9_113,-1,25))</f>
        <v>0</v>
      </c>
      <c r="AA22" s="912"/>
      <c r="AB22" s="912"/>
      <c r="AD22" s="116" t="s">
        <v>260</v>
      </c>
    </row>
    <row r="23" spans="1:30" ht="14.25" customHeight="1">
      <c r="A23" s="882" t="s">
        <v>134</v>
      </c>
      <c r="B23" s="921" t="s">
        <v>161</v>
      </c>
      <c r="C23" s="922"/>
      <c r="D23" s="922"/>
      <c r="E23" s="922"/>
      <c r="F23" s="922"/>
      <c r="G23" s="922"/>
      <c r="H23" s="923"/>
      <c r="I23" s="897" t="str">
        <f ca="1">IF(Z22&gt;0,"Wpisz wartość kursu EUR do PLN","nd")</f>
        <v>nd</v>
      </c>
      <c r="J23" s="898"/>
      <c r="K23" s="89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3" t="s">
        <v>131</v>
      </c>
      <c r="Z23" s="905" t="str">
        <f ca="1">IF(Z22=0,"",W4-Z22)</f>
        <v/>
      </c>
      <c r="AA23" s="906"/>
      <c r="AB23" s="907"/>
    </row>
    <row r="24" spans="1:30" ht="14.25" customHeight="1">
      <c r="A24" s="883"/>
      <c r="B24" s="924"/>
      <c r="C24" s="803"/>
      <c r="D24" s="803"/>
      <c r="E24" s="803"/>
      <c r="F24" s="803"/>
      <c r="G24" s="803"/>
      <c r="H24" s="925"/>
      <c r="I24" s="897"/>
      <c r="J24" s="898"/>
      <c r="K24" s="899"/>
      <c r="L24" s="855" t="s">
        <v>352</v>
      </c>
      <c r="M24" s="856"/>
      <c r="N24" s="856"/>
      <c r="O24" s="181"/>
      <c r="P24" s="852"/>
      <c r="Q24" s="853"/>
      <c r="R24" s="853"/>
      <c r="S24" s="853"/>
      <c r="T24" s="853"/>
      <c r="U24" s="854"/>
      <c r="V24" s="181"/>
      <c r="W24" s="181"/>
      <c r="Y24" s="904"/>
      <c r="Z24" s="908"/>
      <c r="AA24" s="909"/>
      <c r="AB24" s="910"/>
    </row>
    <row r="25" spans="1:30" ht="26.25" customHeight="1">
      <c r="A25" s="884"/>
      <c r="B25" s="926"/>
      <c r="C25" s="927"/>
      <c r="D25" s="927"/>
      <c r="E25" s="927"/>
      <c r="F25" s="927"/>
      <c r="G25" s="927"/>
      <c r="H25" s="928"/>
      <c r="I25" s="900"/>
      <c r="J25" s="901"/>
      <c r="K25" s="902"/>
      <c r="L25" s="239"/>
      <c r="M25" s="240"/>
      <c r="N25" s="911" t="s">
        <v>27</v>
      </c>
      <c r="O25" s="911"/>
      <c r="P25" s="911"/>
      <c r="Q25" s="911"/>
      <c r="R25" s="911"/>
      <c r="S25" s="911"/>
      <c r="T25" s="911"/>
      <c r="U25" s="911"/>
      <c r="V25" s="911"/>
      <c r="W25" s="911"/>
      <c r="X25" s="24"/>
      <c r="Y25" s="107" t="s">
        <v>6</v>
      </c>
      <c r="Z25" s="912" t="str">
        <f ca="1">IFERROR(IF(Z22=0,"",Z23*I23),"podaj kurs euro")</f>
        <v/>
      </c>
      <c r="AA25" s="912"/>
      <c r="AB25" s="91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421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2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59">
        <v>200000</v>
      </c>
      <c r="X30" s="860"/>
      <c r="Y30" s="860"/>
      <c r="Z30" s="861"/>
      <c r="AA30" s="106" t="s">
        <v>8</v>
      </c>
      <c r="AB30" s="868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2"/>
      <c r="X31" s="863"/>
      <c r="Y31" s="863"/>
      <c r="Z31" s="864"/>
      <c r="AA31" s="16"/>
      <c r="AB31" s="869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5" t="s">
        <v>124</v>
      </c>
      <c r="B35" s="865"/>
      <c r="C35" s="865" t="s">
        <v>125</v>
      </c>
      <c r="D35" s="865"/>
      <c r="E35" s="865"/>
      <c r="F35" s="865" t="s">
        <v>126</v>
      </c>
      <c r="G35" s="865"/>
      <c r="H35" s="865"/>
      <c r="I35" s="865"/>
      <c r="J35" s="865"/>
      <c r="K35" s="865" t="s">
        <v>127</v>
      </c>
      <c r="L35" s="866"/>
      <c r="M35" s="866"/>
      <c r="N35" s="866"/>
      <c r="O35" s="866"/>
      <c r="P35" s="865" t="s">
        <v>163</v>
      </c>
      <c r="Q35" s="866"/>
      <c r="R35" s="866"/>
      <c r="S35" s="866"/>
      <c r="T35" s="866"/>
      <c r="U35" s="866"/>
      <c r="V35" s="867" t="s">
        <v>128</v>
      </c>
      <c r="W35" s="867"/>
      <c r="X35" s="867"/>
      <c r="Y35" s="867"/>
      <c r="Z35" s="865" t="s">
        <v>129</v>
      </c>
      <c r="AA35" s="865"/>
      <c r="AB35" s="865"/>
    </row>
    <row r="36" spans="1:30" ht="18.75" customHeight="1">
      <c r="A36" s="857" t="s">
        <v>272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</row>
    <row r="37" spans="1:30" ht="42" customHeight="1">
      <c r="A37" s="858" t="s">
        <v>48</v>
      </c>
      <c r="B37" s="858"/>
      <c r="C37" s="870" t="s">
        <v>48</v>
      </c>
      <c r="D37" s="870"/>
      <c r="E37" s="870"/>
      <c r="F37" s="858" t="s">
        <v>48</v>
      </c>
      <c r="G37" s="858"/>
      <c r="H37" s="858"/>
      <c r="I37" s="858"/>
      <c r="J37" s="858"/>
      <c r="K37" s="871" t="s">
        <v>271</v>
      </c>
      <c r="L37" s="871"/>
      <c r="M37" s="871"/>
      <c r="N37" s="871"/>
      <c r="O37" s="871"/>
      <c r="P37" s="858" t="s">
        <v>48</v>
      </c>
      <c r="Q37" s="858"/>
      <c r="R37" s="858"/>
      <c r="S37" s="858"/>
      <c r="T37" s="858"/>
      <c r="U37" s="858"/>
      <c r="V37" s="872"/>
      <c r="W37" s="687"/>
      <c r="X37" s="687"/>
      <c r="Y37" s="687"/>
      <c r="Z37" s="873"/>
      <c r="AA37" s="873"/>
      <c r="AB37" s="873"/>
    </row>
    <row r="38" spans="1:30" s="96" customFormat="1" ht="42" customHeight="1">
      <c r="A38" s="858"/>
      <c r="B38" s="858"/>
      <c r="C38" s="870"/>
      <c r="D38" s="870"/>
      <c r="E38" s="870"/>
      <c r="F38" s="858"/>
      <c r="G38" s="858"/>
      <c r="H38" s="858"/>
      <c r="I38" s="858"/>
      <c r="J38" s="858"/>
      <c r="K38" s="920" t="s">
        <v>271</v>
      </c>
      <c r="L38" s="920"/>
      <c r="M38" s="920"/>
      <c r="N38" s="920"/>
      <c r="O38" s="920"/>
      <c r="P38" s="858"/>
      <c r="Q38" s="858"/>
      <c r="R38" s="858"/>
      <c r="S38" s="858"/>
      <c r="T38" s="858"/>
      <c r="U38" s="858"/>
      <c r="V38" s="872"/>
      <c r="W38" s="687"/>
      <c r="X38" s="687"/>
      <c r="Y38" s="687"/>
      <c r="Z38" s="873"/>
      <c r="AA38" s="873"/>
      <c r="AB38" s="873"/>
    </row>
    <row r="39" spans="1:30" ht="18" customHeight="1">
      <c r="A39" s="916" t="s">
        <v>422</v>
      </c>
      <c r="B39" s="917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8"/>
      <c r="AD39" s="115" t="s">
        <v>259</v>
      </c>
    </row>
    <row r="40" spans="1:30" ht="42" customHeight="1">
      <c r="A40" s="858"/>
      <c r="B40" s="858"/>
      <c r="C40" s="870"/>
      <c r="D40" s="870"/>
      <c r="E40" s="870"/>
      <c r="F40" s="858"/>
      <c r="G40" s="858"/>
      <c r="H40" s="858"/>
      <c r="I40" s="858"/>
      <c r="J40" s="858"/>
      <c r="K40" s="919" t="s">
        <v>423</v>
      </c>
      <c r="L40" s="919"/>
      <c r="M40" s="919"/>
      <c r="N40" s="919"/>
      <c r="O40" s="919"/>
      <c r="P40" s="858"/>
      <c r="Q40" s="858"/>
      <c r="R40" s="858"/>
      <c r="S40" s="858"/>
      <c r="T40" s="858"/>
      <c r="U40" s="858"/>
      <c r="V40" s="872"/>
      <c r="W40" s="687"/>
      <c r="X40" s="687"/>
      <c r="Y40" s="687"/>
      <c r="Z40" s="873"/>
      <c r="AA40" s="873"/>
      <c r="AB40" s="873"/>
      <c r="AD40" s="116" t="s">
        <v>260</v>
      </c>
    </row>
    <row r="41" spans="1:30" s="96" customFormat="1" ht="42" customHeight="1">
      <c r="A41" s="858"/>
      <c r="B41" s="858"/>
      <c r="C41" s="870"/>
      <c r="D41" s="870"/>
      <c r="E41" s="870"/>
      <c r="F41" s="858"/>
      <c r="G41" s="858"/>
      <c r="H41" s="858"/>
      <c r="I41" s="858"/>
      <c r="J41" s="858"/>
      <c r="K41" s="881" t="s">
        <v>423</v>
      </c>
      <c r="L41" s="881"/>
      <c r="M41" s="881"/>
      <c r="N41" s="881"/>
      <c r="O41" s="881"/>
      <c r="P41" s="858"/>
      <c r="Q41" s="858"/>
      <c r="R41" s="858"/>
      <c r="S41" s="858"/>
      <c r="T41" s="858"/>
      <c r="U41" s="858"/>
      <c r="V41" s="872"/>
      <c r="W41" s="687"/>
      <c r="X41" s="687"/>
      <c r="Y41" s="687"/>
      <c r="Z41" s="873"/>
      <c r="AA41" s="873"/>
      <c r="AB41" s="873"/>
    </row>
    <row r="42" spans="1:30" ht="18.75" customHeight="1">
      <c r="A42" s="913" t="s">
        <v>424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5"/>
      <c r="AD42" s="115" t="s">
        <v>259</v>
      </c>
    </row>
    <row r="43" spans="1:30" ht="42" customHeight="1">
      <c r="A43" s="858" t="s">
        <v>48</v>
      </c>
      <c r="B43" s="858"/>
      <c r="C43" s="870" t="s">
        <v>48</v>
      </c>
      <c r="D43" s="870"/>
      <c r="E43" s="870"/>
      <c r="F43" s="858" t="s">
        <v>48</v>
      </c>
      <c r="G43" s="858"/>
      <c r="H43" s="858"/>
      <c r="I43" s="858"/>
      <c r="J43" s="858"/>
      <c r="K43" s="919" t="s">
        <v>418</v>
      </c>
      <c r="L43" s="919"/>
      <c r="M43" s="919"/>
      <c r="N43" s="919"/>
      <c r="O43" s="919"/>
      <c r="P43" s="858" t="s">
        <v>48</v>
      </c>
      <c r="Q43" s="858"/>
      <c r="R43" s="858"/>
      <c r="S43" s="858"/>
      <c r="T43" s="858"/>
      <c r="U43" s="858"/>
      <c r="V43" s="872"/>
      <c r="W43" s="687"/>
      <c r="X43" s="687"/>
      <c r="Y43" s="687"/>
      <c r="Z43" s="873"/>
      <c r="AA43" s="873"/>
      <c r="AB43" s="873"/>
      <c r="AD43" s="116" t="s">
        <v>260</v>
      </c>
    </row>
    <row r="44" spans="1:30" s="96" customFormat="1" ht="42" customHeight="1">
      <c r="A44" s="858" t="s">
        <v>48</v>
      </c>
      <c r="B44" s="858"/>
      <c r="C44" s="870" t="s">
        <v>48</v>
      </c>
      <c r="D44" s="870"/>
      <c r="E44" s="870"/>
      <c r="F44" s="858" t="s">
        <v>48</v>
      </c>
      <c r="G44" s="858"/>
      <c r="H44" s="858"/>
      <c r="I44" s="858"/>
      <c r="J44" s="858"/>
      <c r="K44" s="881" t="s">
        <v>418</v>
      </c>
      <c r="L44" s="881"/>
      <c r="M44" s="881"/>
      <c r="N44" s="881"/>
      <c r="O44" s="881"/>
      <c r="P44" s="858" t="s">
        <v>48</v>
      </c>
      <c r="Q44" s="858"/>
      <c r="R44" s="858"/>
      <c r="S44" s="858"/>
      <c r="T44" s="858"/>
      <c r="U44" s="858"/>
      <c r="V44" s="872"/>
      <c r="W44" s="687"/>
      <c r="X44" s="687"/>
      <c r="Y44" s="687"/>
      <c r="Z44" s="873"/>
      <c r="AA44" s="873"/>
      <c r="AB44" s="873"/>
    </row>
    <row r="45" spans="1:30" ht="18.75" customHeight="1">
      <c r="A45" s="857" t="s">
        <v>425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D45" s="115" t="s">
        <v>259</v>
      </c>
    </row>
    <row r="46" spans="1:30" ht="42" customHeight="1">
      <c r="A46" s="858" t="s">
        <v>48</v>
      </c>
      <c r="B46" s="858"/>
      <c r="C46" s="870" t="s">
        <v>48</v>
      </c>
      <c r="D46" s="870"/>
      <c r="E46" s="870"/>
      <c r="F46" s="858" t="s">
        <v>48</v>
      </c>
      <c r="G46" s="858"/>
      <c r="H46" s="858"/>
      <c r="I46" s="858"/>
      <c r="J46" s="858"/>
      <c r="K46" s="877" t="s">
        <v>420</v>
      </c>
      <c r="L46" s="878"/>
      <c r="M46" s="878"/>
      <c r="N46" s="878"/>
      <c r="O46" s="879"/>
      <c r="P46" s="858" t="s">
        <v>48</v>
      </c>
      <c r="Q46" s="858"/>
      <c r="R46" s="858"/>
      <c r="S46" s="858"/>
      <c r="T46" s="858"/>
      <c r="U46" s="858"/>
      <c r="V46" s="872"/>
      <c r="W46" s="687"/>
      <c r="X46" s="687"/>
      <c r="Y46" s="687"/>
      <c r="Z46" s="873"/>
      <c r="AA46" s="873"/>
      <c r="AB46" s="873"/>
      <c r="AD46" s="116" t="s">
        <v>260</v>
      </c>
    </row>
    <row r="47" spans="1:30" s="96" customFormat="1" ht="42" customHeight="1">
      <c r="A47" s="858" t="s">
        <v>48</v>
      </c>
      <c r="B47" s="858"/>
      <c r="C47" s="870" t="s">
        <v>48</v>
      </c>
      <c r="D47" s="870"/>
      <c r="E47" s="870"/>
      <c r="F47" s="858" t="s">
        <v>48</v>
      </c>
      <c r="G47" s="858"/>
      <c r="H47" s="858"/>
      <c r="I47" s="858"/>
      <c r="J47" s="858"/>
      <c r="K47" s="874" t="s">
        <v>420</v>
      </c>
      <c r="L47" s="875"/>
      <c r="M47" s="875"/>
      <c r="N47" s="875"/>
      <c r="O47" s="876"/>
      <c r="P47" s="858" t="s">
        <v>48</v>
      </c>
      <c r="Q47" s="858"/>
      <c r="R47" s="858"/>
      <c r="S47" s="858"/>
      <c r="T47" s="858"/>
      <c r="U47" s="858"/>
      <c r="V47" s="872"/>
      <c r="W47" s="687"/>
      <c r="X47" s="687"/>
      <c r="Y47" s="687"/>
      <c r="Z47" s="873"/>
      <c r="AA47" s="873"/>
      <c r="AB47" s="873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3"/>
      <c r="AA48" s="873"/>
      <c r="AB48" s="873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2">
        <v>0</v>
      </c>
      <c r="AA49" s="912"/>
      <c r="AB49" s="912"/>
      <c r="AD49" s="116" t="s">
        <v>260</v>
      </c>
    </row>
    <row r="50" spans="1:30" ht="14.25" customHeight="1">
      <c r="A50" s="882" t="s">
        <v>139</v>
      </c>
      <c r="B50" s="921" t="s">
        <v>161</v>
      </c>
      <c r="C50" s="922"/>
      <c r="D50" s="922"/>
      <c r="E50" s="922"/>
      <c r="F50" s="922"/>
      <c r="G50" s="922"/>
      <c r="H50" s="923"/>
      <c r="I50" s="894">
        <v>4</v>
      </c>
      <c r="J50" s="895"/>
      <c r="K50" s="89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3" t="s">
        <v>131</v>
      </c>
      <c r="Z50" s="905" t="str">
        <f>IF(Z49=0,"",W30-Z49)</f>
        <v/>
      </c>
      <c r="AA50" s="906"/>
      <c r="AB50" s="907"/>
    </row>
    <row r="51" spans="1:30" ht="14.25" customHeight="1">
      <c r="A51" s="883"/>
      <c r="B51" s="924"/>
      <c r="C51" s="803"/>
      <c r="D51" s="803"/>
      <c r="E51" s="803"/>
      <c r="F51" s="803"/>
      <c r="G51" s="803"/>
      <c r="H51" s="925"/>
      <c r="I51" s="897"/>
      <c r="J51" s="898"/>
      <c r="K51" s="899"/>
      <c r="L51" s="855" t="s">
        <v>352</v>
      </c>
      <c r="M51" s="856"/>
      <c r="N51" s="856"/>
      <c r="O51" s="181"/>
      <c r="P51" s="852"/>
      <c r="Q51" s="853"/>
      <c r="R51" s="853"/>
      <c r="S51" s="853"/>
      <c r="T51" s="853"/>
      <c r="U51" s="854"/>
      <c r="V51" s="181"/>
      <c r="W51" s="181"/>
      <c r="Y51" s="904"/>
      <c r="Z51" s="908"/>
      <c r="AA51" s="909"/>
      <c r="AB51" s="910"/>
    </row>
    <row r="52" spans="1:30" ht="26.25" customHeight="1">
      <c r="A52" s="884"/>
      <c r="B52" s="926"/>
      <c r="C52" s="927"/>
      <c r="D52" s="927"/>
      <c r="E52" s="927"/>
      <c r="F52" s="927"/>
      <c r="G52" s="927"/>
      <c r="H52" s="928"/>
      <c r="I52" s="900"/>
      <c r="J52" s="901"/>
      <c r="K52" s="902"/>
      <c r="L52" s="239"/>
      <c r="M52" s="240"/>
      <c r="N52" s="911" t="s">
        <v>27</v>
      </c>
      <c r="O52" s="911"/>
      <c r="P52" s="911"/>
      <c r="Q52" s="911"/>
      <c r="R52" s="911"/>
      <c r="S52" s="911"/>
      <c r="T52" s="911"/>
      <c r="U52" s="911"/>
      <c r="V52" s="911"/>
      <c r="W52" s="911"/>
      <c r="X52" s="24"/>
      <c r="Y52" s="107" t="s">
        <v>6</v>
      </c>
      <c r="Z52" s="912" t="str">
        <f>IF(Z49=0,"",Z50*I50)</f>
        <v/>
      </c>
      <c r="AA52" s="912"/>
      <c r="AB52" s="91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59">
        <v>100000</v>
      </c>
      <c r="X55" s="860"/>
      <c r="Y55" s="860"/>
      <c r="Z55" s="861"/>
      <c r="AA55" s="106" t="s">
        <v>8</v>
      </c>
      <c r="AB55" s="868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2"/>
      <c r="X56" s="863"/>
      <c r="Y56" s="863"/>
      <c r="Z56" s="864"/>
      <c r="AB56" s="869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5" t="s">
        <v>124</v>
      </c>
      <c r="B61" s="865"/>
      <c r="C61" s="865" t="s">
        <v>125</v>
      </c>
      <c r="D61" s="865"/>
      <c r="E61" s="865"/>
      <c r="F61" s="865" t="s">
        <v>126</v>
      </c>
      <c r="G61" s="865"/>
      <c r="H61" s="865"/>
      <c r="I61" s="865"/>
      <c r="J61" s="865"/>
      <c r="K61" s="865" t="s">
        <v>127</v>
      </c>
      <c r="L61" s="866"/>
      <c r="M61" s="866"/>
      <c r="N61" s="866"/>
      <c r="O61" s="866"/>
      <c r="P61" s="865" t="s">
        <v>162</v>
      </c>
      <c r="Q61" s="866"/>
      <c r="R61" s="866"/>
      <c r="S61" s="866"/>
      <c r="T61" s="866"/>
      <c r="U61" s="866"/>
      <c r="V61" s="867" t="s">
        <v>128</v>
      </c>
      <c r="W61" s="867"/>
      <c r="X61" s="867"/>
      <c r="Y61" s="867"/>
      <c r="Z61" s="865" t="s">
        <v>129</v>
      </c>
      <c r="AA61" s="865"/>
      <c r="AB61" s="865"/>
    </row>
    <row r="62" spans="1:30" ht="18.75" customHeight="1">
      <c r="A62" s="857" t="s">
        <v>273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</row>
    <row r="63" spans="1:30" ht="42" customHeight="1">
      <c r="A63" s="858"/>
      <c r="B63" s="858"/>
      <c r="C63" s="870"/>
      <c r="D63" s="870"/>
      <c r="E63" s="870"/>
      <c r="F63" s="858"/>
      <c r="G63" s="858"/>
      <c r="H63" s="858"/>
      <c r="I63" s="858"/>
      <c r="J63" s="858"/>
      <c r="K63" s="871" t="s">
        <v>271</v>
      </c>
      <c r="L63" s="871"/>
      <c r="M63" s="871"/>
      <c r="N63" s="871"/>
      <c r="O63" s="871"/>
      <c r="P63" s="858"/>
      <c r="Q63" s="858"/>
      <c r="R63" s="858"/>
      <c r="S63" s="858"/>
      <c r="T63" s="858"/>
      <c r="U63" s="858"/>
      <c r="V63" s="872"/>
      <c r="W63" s="687"/>
      <c r="X63" s="687"/>
      <c r="Y63" s="687"/>
      <c r="Z63" s="873">
        <v>0</v>
      </c>
      <c r="AA63" s="873"/>
      <c r="AB63" s="873"/>
    </row>
    <row r="64" spans="1:30" s="96" customFormat="1" ht="41.25" customHeight="1">
      <c r="A64" s="858"/>
      <c r="B64" s="858"/>
      <c r="C64" s="870"/>
      <c r="D64" s="870"/>
      <c r="E64" s="870"/>
      <c r="F64" s="858"/>
      <c r="G64" s="858"/>
      <c r="H64" s="858"/>
      <c r="I64" s="858"/>
      <c r="J64" s="858"/>
      <c r="K64" s="920" t="s">
        <v>271</v>
      </c>
      <c r="L64" s="920"/>
      <c r="M64" s="920"/>
      <c r="N64" s="920"/>
      <c r="O64" s="920"/>
      <c r="P64" s="858"/>
      <c r="Q64" s="858"/>
      <c r="R64" s="858"/>
      <c r="S64" s="858"/>
      <c r="T64" s="858"/>
      <c r="U64" s="858"/>
      <c r="V64" s="872"/>
      <c r="W64" s="687"/>
      <c r="X64" s="687"/>
      <c r="Y64" s="687"/>
      <c r="Z64" s="873">
        <v>0</v>
      </c>
      <c r="AA64" s="873"/>
      <c r="AB64" s="873"/>
    </row>
    <row r="65" spans="1:30" ht="18.75" customHeight="1">
      <c r="A65" s="916" t="s">
        <v>426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8"/>
      <c r="AD65" s="115" t="s">
        <v>259</v>
      </c>
    </row>
    <row r="66" spans="1:30" ht="42" customHeight="1">
      <c r="A66" s="858"/>
      <c r="B66" s="858"/>
      <c r="C66" s="870"/>
      <c r="D66" s="870"/>
      <c r="E66" s="870"/>
      <c r="F66" s="858"/>
      <c r="G66" s="858"/>
      <c r="H66" s="858"/>
      <c r="I66" s="858"/>
      <c r="J66" s="858"/>
      <c r="K66" s="919" t="s">
        <v>415</v>
      </c>
      <c r="L66" s="919"/>
      <c r="M66" s="919"/>
      <c r="N66" s="919"/>
      <c r="O66" s="919"/>
      <c r="P66" s="858"/>
      <c r="Q66" s="858"/>
      <c r="R66" s="858"/>
      <c r="S66" s="858"/>
      <c r="T66" s="858"/>
      <c r="U66" s="858"/>
      <c r="V66" s="872"/>
      <c r="W66" s="687"/>
      <c r="X66" s="687"/>
      <c r="Y66" s="687"/>
      <c r="Z66" s="873">
        <v>0</v>
      </c>
      <c r="AA66" s="873"/>
      <c r="AB66" s="873"/>
      <c r="AD66" s="116" t="s">
        <v>260</v>
      </c>
    </row>
    <row r="67" spans="1:30" s="96" customFormat="1" ht="42" customHeight="1">
      <c r="A67" s="858"/>
      <c r="B67" s="858"/>
      <c r="C67" s="870"/>
      <c r="D67" s="870"/>
      <c r="E67" s="870"/>
      <c r="F67" s="858"/>
      <c r="G67" s="858"/>
      <c r="H67" s="858"/>
      <c r="I67" s="858"/>
      <c r="J67" s="858"/>
      <c r="K67" s="881" t="s">
        <v>415</v>
      </c>
      <c r="L67" s="881"/>
      <c r="M67" s="881"/>
      <c r="N67" s="881"/>
      <c r="O67" s="881"/>
      <c r="P67" s="858"/>
      <c r="Q67" s="858"/>
      <c r="R67" s="858"/>
      <c r="S67" s="858"/>
      <c r="T67" s="858"/>
      <c r="U67" s="858"/>
      <c r="V67" s="872"/>
      <c r="W67" s="687"/>
      <c r="X67" s="687"/>
      <c r="Y67" s="687"/>
      <c r="Z67" s="873">
        <v>0</v>
      </c>
      <c r="AA67" s="873"/>
      <c r="AB67" s="873"/>
    </row>
    <row r="68" spans="1:30" ht="18" customHeight="1">
      <c r="A68" s="913" t="s">
        <v>427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5"/>
      <c r="AD68" s="115" t="s">
        <v>259</v>
      </c>
    </row>
    <row r="69" spans="1:30" ht="42" customHeight="1">
      <c r="A69" s="858" t="s">
        <v>48</v>
      </c>
      <c r="B69" s="858"/>
      <c r="C69" s="880" t="s">
        <v>48</v>
      </c>
      <c r="D69" s="880"/>
      <c r="E69" s="880"/>
      <c r="F69" s="858" t="s">
        <v>48</v>
      </c>
      <c r="G69" s="858"/>
      <c r="H69" s="858"/>
      <c r="I69" s="858"/>
      <c r="J69" s="858"/>
      <c r="K69" s="919" t="s">
        <v>417</v>
      </c>
      <c r="L69" s="919"/>
      <c r="M69" s="919"/>
      <c r="N69" s="919"/>
      <c r="O69" s="919"/>
      <c r="P69" s="858" t="s">
        <v>48</v>
      </c>
      <c r="Q69" s="858"/>
      <c r="R69" s="858"/>
      <c r="S69" s="858"/>
      <c r="T69" s="858"/>
      <c r="U69" s="858"/>
      <c r="V69" s="872"/>
      <c r="W69" s="687"/>
      <c r="X69" s="687"/>
      <c r="Y69" s="687"/>
      <c r="Z69" s="873">
        <v>0</v>
      </c>
      <c r="AA69" s="873"/>
      <c r="AB69" s="873"/>
      <c r="AD69" s="116" t="s">
        <v>260</v>
      </c>
    </row>
    <row r="70" spans="1:30" s="96" customFormat="1" ht="42" customHeight="1">
      <c r="A70" s="858" t="s">
        <v>48</v>
      </c>
      <c r="B70" s="858"/>
      <c r="C70" s="880" t="s">
        <v>48</v>
      </c>
      <c r="D70" s="880"/>
      <c r="E70" s="880"/>
      <c r="F70" s="858" t="s">
        <v>48</v>
      </c>
      <c r="G70" s="858"/>
      <c r="H70" s="858"/>
      <c r="I70" s="858"/>
      <c r="J70" s="858"/>
      <c r="K70" s="881" t="s">
        <v>417</v>
      </c>
      <c r="L70" s="881"/>
      <c r="M70" s="881"/>
      <c r="N70" s="881"/>
      <c r="O70" s="881"/>
      <c r="P70" s="858" t="s">
        <v>48</v>
      </c>
      <c r="Q70" s="858"/>
      <c r="R70" s="858"/>
      <c r="S70" s="858"/>
      <c r="T70" s="858"/>
      <c r="U70" s="858"/>
      <c r="V70" s="872"/>
      <c r="W70" s="687"/>
      <c r="X70" s="687"/>
      <c r="Y70" s="687"/>
      <c r="Z70" s="873">
        <v>0</v>
      </c>
      <c r="AA70" s="873"/>
      <c r="AB70" s="873"/>
    </row>
    <row r="71" spans="1:30" ht="18" customHeight="1">
      <c r="A71" s="857" t="s">
        <v>428</v>
      </c>
      <c r="B71" s="857"/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D71" s="115" t="s">
        <v>259</v>
      </c>
    </row>
    <row r="72" spans="1:30" ht="42.75" customHeight="1">
      <c r="A72" s="858" t="s">
        <v>48</v>
      </c>
      <c r="B72" s="858"/>
      <c r="C72" s="880" t="s">
        <v>48</v>
      </c>
      <c r="D72" s="880"/>
      <c r="E72" s="880"/>
      <c r="F72" s="858" t="s">
        <v>48</v>
      </c>
      <c r="G72" s="858"/>
      <c r="H72" s="858"/>
      <c r="I72" s="858"/>
      <c r="J72" s="858"/>
      <c r="K72" s="877" t="s">
        <v>429</v>
      </c>
      <c r="L72" s="878"/>
      <c r="M72" s="878"/>
      <c r="N72" s="878"/>
      <c r="O72" s="879"/>
      <c r="P72" s="858" t="s">
        <v>48</v>
      </c>
      <c r="Q72" s="858"/>
      <c r="R72" s="858"/>
      <c r="S72" s="858"/>
      <c r="T72" s="858"/>
      <c r="U72" s="858"/>
      <c r="V72" s="872"/>
      <c r="W72" s="687"/>
      <c r="X72" s="687"/>
      <c r="Y72" s="687"/>
      <c r="Z72" s="873">
        <v>0</v>
      </c>
      <c r="AA72" s="873"/>
      <c r="AB72" s="873"/>
      <c r="AD72" s="116" t="s">
        <v>260</v>
      </c>
    </row>
    <row r="73" spans="1:30" s="96" customFormat="1" ht="42.75" customHeight="1">
      <c r="A73" s="858" t="s">
        <v>48</v>
      </c>
      <c r="B73" s="858"/>
      <c r="C73" s="880" t="s">
        <v>48</v>
      </c>
      <c r="D73" s="880"/>
      <c r="E73" s="880"/>
      <c r="F73" s="858" t="s">
        <v>48</v>
      </c>
      <c r="G73" s="858"/>
      <c r="H73" s="858"/>
      <c r="I73" s="858"/>
      <c r="J73" s="858"/>
      <c r="K73" s="874" t="s">
        <v>429</v>
      </c>
      <c r="L73" s="875"/>
      <c r="M73" s="875"/>
      <c r="N73" s="875"/>
      <c r="O73" s="876"/>
      <c r="P73" s="858" t="s">
        <v>48</v>
      </c>
      <c r="Q73" s="858"/>
      <c r="R73" s="858"/>
      <c r="S73" s="858"/>
      <c r="T73" s="858"/>
      <c r="U73" s="858"/>
      <c r="V73" s="872"/>
      <c r="W73" s="687"/>
      <c r="X73" s="687"/>
      <c r="Y73" s="687"/>
      <c r="Z73" s="873">
        <v>0</v>
      </c>
      <c r="AA73" s="873"/>
      <c r="AB73" s="873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3">
        <v>0</v>
      </c>
      <c r="AA74" s="873"/>
      <c r="AB74" s="873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2">
        <f ca="1">SUM(Z63:OFFSET(Razem_BIVA9_133,-1,25))</f>
        <v>0</v>
      </c>
      <c r="AA75" s="912"/>
      <c r="AB75" s="912"/>
      <c r="AD75" s="116" t="s">
        <v>260</v>
      </c>
    </row>
    <row r="76" spans="1:30" ht="14.25" customHeight="1">
      <c r="A76" s="882" t="s">
        <v>144</v>
      </c>
      <c r="B76" s="885" t="s">
        <v>161</v>
      </c>
      <c r="C76" s="886"/>
      <c r="D76" s="886"/>
      <c r="E76" s="886"/>
      <c r="F76" s="886"/>
      <c r="G76" s="886"/>
      <c r="H76" s="887"/>
      <c r="I76" s="894" t="str">
        <f ca="1">IF(Z75&gt;0,"Wpisz wartość kursu EUR do PLN","nd")</f>
        <v>nd</v>
      </c>
      <c r="J76" s="895"/>
      <c r="K76" s="89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3" t="s">
        <v>131</v>
      </c>
      <c r="Z76" s="905" t="str">
        <f ca="1">IF(Z75=0,"",W55-Z75)</f>
        <v/>
      </c>
      <c r="AA76" s="906"/>
      <c r="AB76" s="907"/>
    </row>
    <row r="77" spans="1:30" ht="17.25" customHeight="1">
      <c r="A77" s="883"/>
      <c r="B77" s="888"/>
      <c r="C77" s="889"/>
      <c r="D77" s="889"/>
      <c r="E77" s="889"/>
      <c r="F77" s="889"/>
      <c r="G77" s="889"/>
      <c r="H77" s="890"/>
      <c r="I77" s="897"/>
      <c r="J77" s="898"/>
      <c r="K77" s="899"/>
      <c r="L77" s="855" t="s">
        <v>352</v>
      </c>
      <c r="M77" s="856"/>
      <c r="N77" s="856"/>
      <c r="O77" s="181"/>
      <c r="P77" s="852"/>
      <c r="Q77" s="853"/>
      <c r="R77" s="853"/>
      <c r="S77" s="853"/>
      <c r="T77" s="853"/>
      <c r="U77" s="854"/>
      <c r="V77" s="181"/>
      <c r="W77" s="181"/>
      <c r="Y77" s="904"/>
      <c r="Z77" s="908"/>
      <c r="AA77" s="909"/>
      <c r="AB77" s="910"/>
    </row>
    <row r="78" spans="1:30" ht="26.25" customHeight="1">
      <c r="A78" s="884"/>
      <c r="B78" s="891"/>
      <c r="C78" s="892"/>
      <c r="D78" s="892"/>
      <c r="E78" s="892"/>
      <c r="F78" s="892"/>
      <c r="G78" s="892"/>
      <c r="H78" s="893"/>
      <c r="I78" s="900"/>
      <c r="J78" s="901"/>
      <c r="K78" s="902"/>
      <c r="L78" s="239"/>
      <c r="M78" s="240"/>
      <c r="N78" s="911" t="s">
        <v>27</v>
      </c>
      <c r="O78" s="911"/>
      <c r="P78" s="911"/>
      <c r="Q78" s="911"/>
      <c r="R78" s="911"/>
      <c r="S78" s="911"/>
      <c r="T78" s="911"/>
      <c r="U78" s="911"/>
      <c r="V78" s="911"/>
      <c r="W78" s="911"/>
      <c r="X78" s="24"/>
      <c r="Y78" s="107" t="s">
        <v>6</v>
      </c>
      <c r="Z78" s="912" t="str">
        <f ca="1">IF(Z75=0,"",Z76*I76)</f>
        <v/>
      </c>
      <c r="AA78" s="912"/>
      <c r="AB78" s="91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59">
        <v>30000</v>
      </c>
      <c r="X81" s="860"/>
      <c r="Y81" s="860"/>
      <c r="Z81" s="861"/>
      <c r="AA81" s="106" t="s">
        <v>8</v>
      </c>
      <c r="AB81" s="868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2"/>
      <c r="X82" s="863"/>
      <c r="Y82" s="863"/>
      <c r="Z82" s="864"/>
      <c r="AA82" s="16"/>
      <c r="AB82" s="869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5" t="s">
        <v>124</v>
      </c>
      <c r="B86" s="865"/>
      <c r="C86" s="865" t="s">
        <v>125</v>
      </c>
      <c r="D86" s="865"/>
      <c r="E86" s="865"/>
      <c r="F86" s="865" t="s">
        <v>126</v>
      </c>
      <c r="G86" s="865"/>
      <c r="H86" s="865"/>
      <c r="I86" s="865"/>
      <c r="J86" s="865"/>
      <c r="K86" s="865" t="s">
        <v>127</v>
      </c>
      <c r="L86" s="866"/>
      <c r="M86" s="866"/>
      <c r="N86" s="866"/>
      <c r="O86" s="866"/>
      <c r="P86" s="865" t="s">
        <v>163</v>
      </c>
      <c r="Q86" s="866"/>
      <c r="R86" s="866"/>
      <c r="S86" s="866"/>
      <c r="T86" s="866"/>
      <c r="U86" s="866"/>
      <c r="V86" s="867" t="s">
        <v>128</v>
      </c>
      <c r="W86" s="867"/>
      <c r="X86" s="867"/>
      <c r="Y86" s="867"/>
      <c r="Z86" s="865" t="s">
        <v>129</v>
      </c>
      <c r="AA86" s="865"/>
      <c r="AB86" s="865"/>
    </row>
    <row r="87" spans="1:30" ht="18" customHeight="1">
      <c r="A87" s="857" t="s">
        <v>274</v>
      </c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</row>
    <row r="88" spans="1:30" ht="42" customHeight="1">
      <c r="A88" s="858" t="s">
        <v>48</v>
      </c>
      <c r="B88" s="858"/>
      <c r="C88" s="870" t="s">
        <v>48</v>
      </c>
      <c r="D88" s="870"/>
      <c r="E88" s="870"/>
      <c r="F88" s="858" t="s">
        <v>48</v>
      </c>
      <c r="G88" s="858"/>
      <c r="H88" s="858"/>
      <c r="I88" s="858"/>
      <c r="J88" s="858"/>
      <c r="K88" s="871" t="s">
        <v>271</v>
      </c>
      <c r="L88" s="871"/>
      <c r="M88" s="871"/>
      <c r="N88" s="871"/>
      <c r="O88" s="871"/>
      <c r="P88" s="858" t="s">
        <v>48</v>
      </c>
      <c r="Q88" s="858"/>
      <c r="R88" s="858"/>
      <c r="S88" s="858"/>
      <c r="T88" s="858"/>
      <c r="U88" s="858"/>
      <c r="V88" s="872"/>
      <c r="W88" s="687"/>
      <c r="X88" s="687"/>
      <c r="Y88" s="687"/>
      <c r="Z88" s="873"/>
      <c r="AA88" s="873"/>
      <c r="AB88" s="873"/>
    </row>
    <row r="89" spans="1:30" s="96" customFormat="1" ht="42" customHeight="1">
      <c r="A89" s="858"/>
      <c r="B89" s="858"/>
      <c r="C89" s="870"/>
      <c r="D89" s="870"/>
      <c r="E89" s="870"/>
      <c r="F89" s="858"/>
      <c r="G89" s="858"/>
      <c r="H89" s="858"/>
      <c r="I89" s="858"/>
      <c r="J89" s="858"/>
      <c r="K89" s="920" t="s">
        <v>271</v>
      </c>
      <c r="L89" s="920"/>
      <c r="M89" s="920"/>
      <c r="N89" s="920"/>
      <c r="O89" s="920"/>
      <c r="P89" s="858"/>
      <c r="Q89" s="858"/>
      <c r="R89" s="858"/>
      <c r="S89" s="858"/>
      <c r="T89" s="858"/>
      <c r="U89" s="858"/>
      <c r="V89" s="872"/>
      <c r="W89" s="687"/>
      <c r="X89" s="687"/>
      <c r="Y89" s="687"/>
      <c r="Z89" s="873"/>
      <c r="AA89" s="873"/>
      <c r="AB89" s="873"/>
    </row>
    <row r="90" spans="1:30" ht="21" customHeight="1">
      <c r="A90" s="916" t="s">
        <v>430</v>
      </c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8"/>
      <c r="AD90" s="115" t="s">
        <v>259</v>
      </c>
    </row>
    <row r="91" spans="1:30" ht="42" customHeight="1">
      <c r="A91" s="858"/>
      <c r="B91" s="858"/>
      <c r="C91" s="870"/>
      <c r="D91" s="870"/>
      <c r="E91" s="870"/>
      <c r="F91" s="858"/>
      <c r="G91" s="858"/>
      <c r="H91" s="858"/>
      <c r="I91" s="858"/>
      <c r="J91" s="858"/>
      <c r="K91" s="939" t="s">
        <v>527</v>
      </c>
      <c r="L91" s="939"/>
      <c r="M91" s="939"/>
      <c r="N91" s="939"/>
      <c r="O91" s="939"/>
      <c r="P91" s="858"/>
      <c r="Q91" s="858"/>
      <c r="R91" s="858"/>
      <c r="S91" s="858"/>
      <c r="T91" s="858"/>
      <c r="U91" s="858"/>
      <c r="V91" s="872"/>
      <c r="W91" s="687"/>
      <c r="X91" s="687"/>
      <c r="Y91" s="687"/>
      <c r="Z91" s="873"/>
      <c r="AA91" s="873"/>
      <c r="AB91" s="873"/>
      <c r="AD91" s="116" t="s">
        <v>260</v>
      </c>
    </row>
    <row r="92" spans="1:30" s="96" customFormat="1" ht="42" customHeight="1">
      <c r="A92" s="858"/>
      <c r="B92" s="858"/>
      <c r="C92" s="870"/>
      <c r="D92" s="870"/>
      <c r="E92" s="870"/>
      <c r="F92" s="858"/>
      <c r="G92" s="858"/>
      <c r="H92" s="858"/>
      <c r="I92" s="858"/>
      <c r="J92" s="858"/>
      <c r="K92" s="940" t="s">
        <v>527</v>
      </c>
      <c r="L92" s="940"/>
      <c r="M92" s="940"/>
      <c r="N92" s="940"/>
      <c r="O92" s="940"/>
      <c r="P92" s="858"/>
      <c r="Q92" s="858"/>
      <c r="R92" s="858"/>
      <c r="S92" s="858"/>
      <c r="T92" s="858"/>
      <c r="U92" s="858"/>
      <c r="V92" s="872"/>
      <c r="W92" s="687"/>
      <c r="X92" s="687"/>
      <c r="Y92" s="687"/>
      <c r="Z92" s="873"/>
      <c r="AA92" s="873"/>
      <c r="AB92" s="873"/>
    </row>
    <row r="93" spans="1:30" ht="18" customHeight="1">
      <c r="A93" s="913" t="s">
        <v>431</v>
      </c>
      <c r="B93" s="914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5"/>
      <c r="AD93" s="115" t="s">
        <v>259</v>
      </c>
    </row>
    <row r="94" spans="1:30" ht="42" customHeight="1">
      <c r="A94" s="858" t="s">
        <v>48</v>
      </c>
      <c r="B94" s="858"/>
      <c r="C94" s="870" t="s">
        <v>48</v>
      </c>
      <c r="D94" s="870"/>
      <c r="E94" s="870"/>
      <c r="F94" s="858" t="s">
        <v>48</v>
      </c>
      <c r="G94" s="858"/>
      <c r="H94" s="858"/>
      <c r="I94" s="858"/>
      <c r="J94" s="858"/>
      <c r="K94" s="919" t="s">
        <v>418</v>
      </c>
      <c r="L94" s="919"/>
      <c r="M94" s="919"/>
      <c r="N94" s="919"/>
      <c r="O94" s="919"/>
      <c r="P94" s="858" t="s">
        <v>48</v>
      </c>
      <c r="Q94" s="858"/>
      <c r="R94" s="858"/>
      <c r="S94" s="858"/>
      <c r="T94" s="858"/>
      <c r="U94" s="858"/>
      <c r="V94" s="872"/>
      <c r="W94" s="687"/>
      <c r="X94" s="687"/>
      <c r="Y94" s="687"/>
      <c r="Z94" s="873"/>
      <c r="AA94" s="873"/>
      <c r="AB94" s="873"/>
      <c r="AD94" s="116" t="s">
        <v>260</v>
      </c>
    </row>
    <row r="95" spans="1:30" s="96" customFormat="1" ht="42" customHeight="1">
      <c r="A95" s="858" t="s">
        <v>48</v>
      </c>
      <c r="B95" s="858"/>
      <c r="C95" s="870" t="s">
        <v>48</v>
      </c>
      <c r="D95" s="870"/>
      <c r="E95" s="870"/>
      <c r="F95" s="858" t="s">
        <v>48</v>
      </c>
      <c r="G95" s="858"/>
      <c r="H95" s="858"/>
      <c r="I95" s="858"/>
      <c r="J95" s="858"/>
      <c r="K95" s="881" t="s">
        <v>418</v>
      </c>
      <c r="L95" s="881"/>
      <c r="M95" s="881"/>
      <c r="N95" s="881"/>
      <c r="O95" s="881"/>
      <c r="P95" s="858" t="s">
        <v>48</v>
      </c>
      <c r="Q95" s="858"/>
      <c r="R95" s="858"/>
      <c r="S95" s="858"/>
      <c r="T95" s="858"/>
      <c r="U95" s="858"/>
      <c r="V95" s="872"/>
      <c r="W95" s="687"/>
      <c r="X95" s="687"/>
      <c r="Y95" s="687"/>
      <c r="Z95" s="873"/>
      <c r="AA95" s="873"/>
      <c r="AB95" s="873"/>
    </row>
    <row r="96" spans="1:30" ht="18" customHeight="1">
      <c r="A96" s="857" t="s">
        <v>432</v>
      </c>
      <c r="B96" s="857"/>
      <c r="C96" s="857"/>
      <c r="D96" s="857"/>
      <c r="E96" s="857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D96" s="115" t="s">
        <v>259</v>
      </c>
    </row>
    <row r="97" spans="1:31" ht="42" customHeight="1">
      <c r="A97" s="858" t="s">
        <v>48</v>
      </c>
      <c r="B97" s="858"/>
      <c r="C97" s="870" t="s">
        <v>48</v>
      </c>
      <c r="D97" s="870"/>
      <c r="E97" s="870"/>
      <c r="F97" s="858" t="s">
        <v>48</v>
      </c>
      <c r="G97" s="858"/>
      <c r="H97" s="858"/>
      <c r="I97" s="858"/>
      <c r="J97" s="858"/>
      <c r="K97" s="877" t="s">
        <v>420</v>
      </c>
      <c r="L97" s="878"/>
      <c r="M97" s="878"/>
      <c r="N97" s="878"/>
      <c r="O97" s="879"/>
      <c r="P97" s="858" t="s">
        <v>48</v>
      </c>
      <c r="Q97" s="858"/>
      <c r="R97" s="858"/>
      <c r="S97" s="858"/>
      <c r="T97" s="858"/>
      <c r="U97" s="858"/>
      <c r="V97" s="872"/>
      <c r="W97" s="687"/>
      <c r="X97" s="687"/>
      <c r="Y97" s="687"/>
      <c r="Z97" s="873"/>
      <c r="AA97" s="873"/>
      <c r="AB97" s="873"/>
      <c r="AD97" s="116" t="s">
        <v>260</v>
      </c>
    </row>
    <row r="98" spans="1:31" s="96" customFormat="1" ht="42" customHeight="1">
      <c r="A98" s="858" t="s">
        <v>48</v>
      </c>
      <c r="B98" s="858"/>
      <c r="C98" s="870" t="s">
        <v>48</v>
      </c>
      <c r="D98" s="870"/>
      <c r="E98" s="870"/>
      <c r="F98" s="858" t="s">
        <v>48</v>
      </c>
      <c r="G98" s="858"/>
      <c r="H98" s="858"/>
      <c r="I98" s="858"/>
      <c r="J98" s="858"/>
      <c r="K98" s="874" t="s">
        <v>420</v>
      </c>
      <c r="L98" s="875"/>
      <c r="M98" s="875"/>
      <c r="N98" s="875"/>
      <c r="O98" s="876"/>
      <c r="P98" s="858" t="s">
        <v>48</v>
      </c>
      <c r="Q98" s="858"/>
      <c r="R98" s="858"/>
      <c r="S98" s="858"/>
      <c r="T98" s="858"/>
      <c r="U98" s="858"/>
      <c r="V98" s="872"/>
      <c r="W98" s="687"/>
      <c r="X98" s="687"/>
      <c r="Y98" s="687"/>
      <c r="Z98" s="873"/>
      <c r="AA98" s="873"/>
      <c r="AB98" s="873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3"/>
      <c r="AA99" s="873"/>
      <c r="AB99" s="873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2">
        <f ca="1">SUM(Z88:OFFSET(Razem_BIVA9_143,-1,25))</f>
        <v>0</v>
      </c>
      <c r="AA100" s="912"/>
      <c r="AB100" s="912"/>
      <c r="AD100" s="116" t="s">
        <v>260</v>
      </c>
    </row>
    <row r="101" spans="1:31" ht="14.25" customHeight="1">
      <c r="A101" s="882" t="s">
        <v>221</v>
      </c>
      <c r="B101" s="921" t="s">
        <v>161</v>
      </c>
      <c r="C101" s="922"/>
      <c r="D101" s="922"/>
      <c r="E101" s="922"/>
      <c r="F101" s="922"/>
      <c r="G101" s="922"/>
      <c r="H101" s="923"/>
      <c r="I101" s="894" t="str">
        <f ca="1">IF(Z100&gt;0,"Wpisz wartość kursu EUR do PLN","nd")</f>
        <v>nd</v>
      </c>
      <c r="J101" s="895"/>
      <c r="K101" s="89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3" t="s">
        <v>131</v>
      </c>
      <c r="Z101" s="905" t="str">
        <f ca="1">IF(Z100=0,"",W81-Z100)</f>
        <v/>
      </c>
      <c r="AA101" s="906"/>
      <c r="AB101" s="907"/>
    </row>
    <row r="102" spans="1:31" ht="14.25" customHeight="1">
      <c r="A102" s="883"/>
      <c r="B102" s="924"/>
      <c r="C102" s="803"/>
      <c r="D102" s="803"/>
      <c r="E102" s="803"/>
      <c r="F102" s="803"/>
      <c r="G102" s="803"/>
      <c r="H102" s="925"/>
      <c r="I102" s="897"/>
      <c r="J102" s="898"/>
      <c r="K102" s="899"/>
      <c r="L102" s="855" t="s">
        <v>352</v>
      </c>
      <c r="M102" s="856"/>
      <c r="N102" s="856"/>
      <c r="O102" s="181"/>
      <c r="P102" s="852"/>
      <c r="Q102" s="853"/>
      <c r="R102" s="853"/>
      <c r="S102" s="853"/>
      <c r="T102" s="853"/>
      <c r="U102" s="854"/>
      <c r="V102" s="181"/>
      <c r="W102" s="181"/>
      <c r="Y102" s="904"/>
      <c r="Z102" s="908"/>
      <c r="AA102" s="909"/>
      <c r="AB102" s="910"/>
    </row>
    <row r="103" spans="1:31" ht="25.5" customHeight="1">
      <c r="A103" s="884"/>
      <c r="B103" s="926"/>
      <c r="C103" s="927"/>
      <c r="D103" s="927"/>
      <c r="E103" s="927"/>
      <c r="F103" s="927"/>
      <c r="G103" s="927"/>
      <c r="H103" s="928"/>
      <c r="I103" s="900"/>
      <c r="J103" s="901"/>
      <c r="K103" s="902"/>
      <c r="L103" s="239"/>
      <c r="M103" s="240"/>
      <c r="N103" s="911" t="s">
        <v>27</v>
      </c>
      <c r="O103" s="911"/>
      <c r="P103" s="911"/>
      <c r="Q103" s="911"/>
      <c r="R103" s="911"/>
      <c r="S103" s="911"/>
      <c r="T103" s="911"/>
      <c r="U103" s="911"/>
      <c r="V103" s="911"/>
      <c r="W103" s="911"/>
      <c r="X103" s="24"/>
      <c r="Y103" s="107" t="s">
        <v>6</v>
      </c>
      <c r="Z103" s="912" t="str">
        <f ca="1">IF(Z100=0,"",Z101*I101)</f>
        <v/>
      </c>
      <c r="AA103" s="912"/>
      <c r="AB103" s="91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1">
        <v>20000</v>
      </c>
      <c r="X106" s="942"/>
      <c r="Y106" s="942"/>
      <c r="Z106" s="943"/>
      <c r="AA106" s="106" t="s">
        <v>8</v>
      </c>
      <c r="AB106" s="868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4"/>
      <c r="X107" s="945"/>
      <c r="Y107" s="945"/>
      <c r="Z107" s="946"/>
      <c r="AB107" s="869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5" t="s">
        <v>124</v>
      </c>
      <c r="B112" s="865"/>
      <c r="C112" s="865" t="s">
        <v>125</v>
      </c>
      <c r="D112" s="865"/>
      <c r="E112" s="865"/>
      <c r="F112" s="865" t="s">
        <v>126</v>
      </c>
      <c r="G112" s="865"/>
      <c r="H112" s="865"/>
      <c r="I112" s="865"/>
      <c r="J112" s="865"/>
      <c r="K112" s="865" t="s">
        <v>127</v>
      </c>
      <c r="L112" s="866"/>
      <c r="M112" s="866"/>
      <c r="N112" s="866"/>
      <c r="O112" s="866"/>
      <c r="P112" s="865" t="s">
        <v>162</v>
      </c>
      <c r="Q112" s="866"/>
      <c r="R112" s="866"/>
      <c r="S112" s="866"/>
      <c r="T112" s="866"/>
      <c r="U112" s="866"/>
      <c r="V112" s="867" t="s">
        <v>128</v>
      </c>
      <c r="W112" s="867"/>
      <c r="X112" s="867"/>
      <c r="Y112" s="867"/>
      <c r="Z112" s="865" t="s">
        <v>129</v>
      </c>
      <c r="AA112" s="865"/>
      <c r="AB112" s="865"/>
      <c r="AE112" s="130">
        <v>25000</v>
      </c>
    </row>
    <row r="113" spans="1:31" ht="18.75" customHeight="1">
      <c r="A113" s="857" t="s">
        <v>275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E113" s="130">
        <v>20000</v>
      </c>
    </row>
    <row r="114" spans="1:31" ht="42" customHeight="1">
      <c r="A114" s="858"/>
      <c r="B114" s="858"/>
      <c r="C114" s="870"/>
      <c r="D114" s="870"/>
      <c r="E114" s="870"/>
      <c r="F114" s="858"/>
      <c r="G114" s="858"/>
      <c r="H114" s="858"/>
      <c r="I114" s="858"/>
      <c r="J114" s="858"/>
      <c r="K114" s="871" t="s">
        <v>271</v>
      </c>
      <c r="L114" s="871"/>
      <c r="M114" s="871"/>
      <c r="N114" s="871"/>
      <c r="O114" s="871"/>
      <c r="P114" s="858"/>
      <c r="Q114" s="858"/>
      <c r="R114" s="858"/>
      <c r="S114" s="858"/>
      <c r="T114" s="858"/>
      <c r="U114" s="858"/>
      <c r="V114" s="872"/>
      <c r="W114" s="687"/>
      <c r="X114" s="687"/>
      <c r="Y114" s="687"/>
      <c r="Z114" s="873"/>
      <c r="AA114" s="873"/>
      <c r="AB114" s="873"/>
      <c r="AE114" s="129"/>
    </row>
    <row r="115" spans="1:31" s="96" customFormat="1" ht="42" customHeight="1">
      <c r="A115" s="858"/>
      <c r="B115" s="858"/>
      <c r="C115" s="870"/>
      <c r="D115" s="870"/>
      <c r="E115" s="870"/>
      <c r="F115" s="858"/>
      <c r="G115" s="858"/>
      <c r="H115" s="858"/>
      <c r="I115" s="858"/>
      <c r="J115" s="858"/>
      <c r="K115" s="920" t="s">
        <v>271</v>
      </c>
      <c r="L115" s="920"/>
      <c r="M115" s="920"/>
      <c r="N115" s="920"/>
      <c r="O115" s="920"/>
      <c r="P115" s="858"/>
      <c r="Q115" s="858"/>
      <c r="R115" s="858"/>
      <c r="S115" s="858"/>
      <c r="T115" s="858"/>
      <c r="U115" s="858"/>
      <c r="V115" s="872"/>
      <c r="W115" s="687"/>
      <c r="X115" s="687"/>
      <c r="Y115" s="687"/>
      <c r="Z115" s="873"/>
      <c r="AA115" s="873"/>
      <c r="AB115" s="873"/>
    </row>
    <row r="116" spans="1:31" ht="18.75" customHeight="1">
      <c r="A116" s="916" t="s">
        <v>433</v>
      </c>
      <c r="B116" s="917"/>
      <c r="C116" s="917"/>
      <c r="D116" s="917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7"/>
      <c r="S116" s="917"/>
      <c r="T116" s="917"/>
      <c r="U116" s="917"/>
      <c r="V116" s="917"/>
      <c r="W116" s="917"/>
      <c r="X116" s="917"/>
      <c r="Y116" s="917"/>
      <c r="Z116" s="917"/>
      <c r="AA116" s="917"/>
      <c r="AB116" s="918"/>
      <c r="AD116" s="115" t="s">
        <v>259</v>
      </c>
    </row>
    <row r="117" spans="1:31" ht="42" customHeight="1">
      <c r="A117" s="858"/>
      <c r="B117" s="858"/>
      <c r="C117" s="870"/>
      <c r="D117" s="870"/>
      <c r="E117" s="870"/>
      <c r="F117" s="858"/>
      <c r="G117" s="858"/>
      <c r="H117" s="858"/>
      <c r="I117" s="858"/>
      <c r="J117" s="858"/>
      <c r="K117" s="919" t="s">
        <v>415</v>
      </c>
      <c r="L117" s="919"/>
      <c r="M117" s="919"/>
      <c r="N117" s="919"/>
      <c r="O117" s="919"/>
      <c r="P117" s="858"/>
      <c r="Q117" s="858"/>
      <c r="R117" s="858"/>
      <c r="S117" s="858"/>
      <c r="T117" s="858"/>
      <c r="U117" s="858"/>
      <c r="V117" s="872"/>
      <c r="W117" s="687"/>
      <c r="X117" s="687"/>
      <c r="Y117" s="687"/>
      <c r="Z117" s="873"/>
      <c r="AA117" s="873"/>
      <c r="AB117" s="873"/>
      <c r="AD117" s="116" t="s">
        <v>260</v>
      </c>
    </row>
    <row r="118" spans="1:31" s="96" customFormat="1" ht="42" customHeight="1">
      <c r="A118" s="858"/>
      <c r="B118" s="858"/>
      <c r="C118" s="870"/>
      <c r="D118" s="870"/>
      <c r="E118" s="870"/>
      <c r="F118" s="858"/>
      <c r="G118" s="858"/>
      <c r="H118" s="858"/>
      <c r="I118" s="858"/>
      <c r="J118" s="858"/>
      <c r="K118" s="881" t="s">
        <v>415</v>
      </c>
      <c r="L118" s="881"/>
      <c r="M118" s="881"/>
      <c r="N118" s="881"/>
      <c r="O118" s="881"/>
      <c r="P118" s="858"/>
      <c r="Q118" s="858"/>
      <c r="R118" s="858"/>
      <c r="S118" s="858"/>
      <c r="T118" s="858"/>
      <c r="U118" s="858"/>
      <c r="V118" s="872"/>
      <c r="W118" s="687"/>
      <c r="X118" s="687"/>
      <c r="Y118" s="687"/>
      <c r="Z118" s="873"/>
      <c r="AA118" s="873"/>
      <c r="AB118" s="873"/>
    </row>
    <row r="119" spans="1:31" ht="18.75" customHeight="1">
      <c r="A119" s="913" t="s">
        <v>434</v>
      </c>
      <c r="B119" s="914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5"/>
      <c r="AD119" s="115" t="s">
        <v>259</v>
      </c>
    </row>
    <row r="120" spans="1:31" ht="42" customHeight="1">
      <c r="A120" s="858" t="s">
        <v>48</v>
      </c>
      <c r="B120" s="858"/>
      <c r="C120" s="880" t="s">
        <v>48</v>
      </c>
      <c r="D120" s="880"/>
      <c r="E120" s="880"/>
      <c r="F120" s="858" t="s">
        <v>48</v>
      </c>
      <c r="G120" s="858"/>
      <c r="H120" s="858"/>
      <c r="I120" s="858"/>
      <c r="J120" s="858"/>
      <c r="K120" s="919" t="s">
        <v>417</v>
      </c>
      <c r="L120" s="919"/>
      <c r="M120" s="919"/>
      <c r="N120" s="919"/>
      <c r="O120" s="919"/>
      <c r="P120" s="858" t="s">
        <v>48</v>
      </c>
      <c r="Q120" s="858"/>
      <c r="R120" s="858"/>
      <c r="S120" s="858"/>
      <c r="T120" s="858"/>
      <c r="U120" s="858"/>
      <c r="V120" s="872"/>
      <c r="W120" s="687"/>
      <c r="X120" s="687"/>
      <c r="Y120" s="687"/>
      <c r="Z120" s="873"/>
      <c r="AA120" s="873"/>
      <c r="AB120" s="873"/>
      <c r="AD120" s="116" t="s">
        <v>260</v>
      </c>
    </row>
    <row r="121" spans="1:31" s="96" customFormat="1" ht="42" customHeight="1">
      <c r="A121" s="858" t="s">
        <v>48</v>
      </c>
      <c r="B121" s="858"/>
      <c r="C121" s="880" t="s">
        <v>48</v>
      </c>
      <c r="D121" s="880"/>
      <c r="E121" s="880"/>
      <c r="F121" s="858" t="s">
        <v>48</v>
      </c>
      <c r="G121" s="858"/>
      <c r="H121" s="858"/>
      <c r="I121" s="858"/>
      <c r="J121" s="858"/>
      <c r="K121" s="881" t="s">
        <v>417</v>
      </c>
      <c r="L121" s="881"/>
      <c r="M121" s="881"/>
      <c r="N121" s="881"/>
      <c r="O121" s="881"/>
      <c r="P121" s="858" t="s">
        <v>48</v>
      </c>
      <c r="Q121" s="858"/>
      <c r="R121" s="858"/>
      <c r="S121" s="858"/>
      <c r="T121" s="858"/>
      <c r="U121" s="858"/>
      <c r="V121" s="872"/>
      <c r="W121" s="687"/>
      <c r="X121" s="687"/>
      <c r="Y121" s="687"/>
      <c r="Z121" s="873"/>
      <c r="AA121" s="873"/>
      <c r="AB121" s="873"/>
    </row>
    <row r="122" spans="1:31" ht="18.75" customHeight="1">
      <c r="A122" s="857" t="s">
        <v>435</v>
      </c>
      <c r="B122" s="857"/>
      <c r="C122" s="857"/>
      <c r="D122" s="857"/>
      <c r="E122" s="857"/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D122" s="115" t="s">
        <v>259</v>
      </c>
    </row>
    <row r="123" spans="1:31" ht="42" customHeight="1">
      <c r="A123" s="858" t="s">
        <v>48</v>
      </c>
      <c r="B123" s="858"/>
      <c r="C123" s="880" t="s">
        <v>48</v>
      </c>
      <c r="D123" s="880"/>
      <c r="E123" s="880"/>
      <c r="F123" s="858" t="s">
        <v>48</v>
      </c>
      <c r="G123" s="858"/>
      <c r="H123" s="858"/>
      <c r="I123" s="858"/>
      <c r="J123" s="858"/>
      <c r="K123" s="877" t="s">
        <v>429</v>
      </c>
      <c r="L123" s="878"/>
      <c r="M123" s="878"/>
      <c r="N123" s="878"/>
      <c r="O123" s="879"/>
      <c r="P123" s="858" t="s">
        <v>48</v>
      </c>
      <c r="Q123" s="858"/>
      <c r="R123" s="858"/>
      <c r="S123" s="858"/>
      <c r="T123" s="858"/>
      <c r="U123" s="858"/>
      <c r="V123" s="872"/>
      <c r="W123" s="687"/>
      <c r="X123" s="687"/>
      <c r="Y123" s="687"/>
      <c r="Z123" s="873"/>
      <c r="AA123" s="873"/>
      <c r="AB123" s="873"/>
      <c r="AD123" s="116" t="s">
        <v>260</v>
      </c>
    </row>
    <row r="124" spans="1:31" s="96" customFormat="1" ht="42" customHeight="1">
      <c r="A124" s="858" t="s">
        <v>48</v>
      </c>
      <c r="B124" s="858"/>
      <c r="C124" s="880" t="s">
        <v>48</v>
      </c>
      <c r="D124" s="880"/>
      <c r="E124" s="880"/>
      <c r="F124" s="858" t="s">
        <v>48</v>
      </c>
      <c r="G124" s="858"/>
      <c r="H124" s="858"/>
      <c r="I124" s="858"/>
      <c r="J124" s="858"/>
      <c r="K124" s="874" t="s">
        <v>429</v>
      </c>
      <c r="L124" s="875"/>
      <c r="M124" s="875"/>
      <c r="N124" s="875"/>
      <c r="O124" s="876"/>
      <c r="P124" s="858" t="s">
        <v>48</v>
      </c>
      <c r="Q124" s="858"/>
      <c r="R124" s="858"/>
      <c r="S124" s="858"/>
      <c r="T124" s="858"/>
      <c r="U124" s="858"/>
      <c r="V124" s="872"/>
      <c r="W124" s="687"/>
      <c r="X124" s="687"/>
      <c r="Y124" s="687"/>
      <c r="Z124" s="873"/>
      <c r="AA124" s="873"/>
      <c r="AB124" s="873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3"/>
      <c r="AA125" s="873"/>
      <c r="AB125" s="873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2">
        <f ca="1">SUM(Z114:OFFSET(Razem_BIVA9_153,-1,25))</f>
        <v>0</v>
      </c>
      <c r="AA126" s="912"/>
      <c r="AB126" s="912"/>
      <c r="AD126" s="116" t="s">
        <v>260</v>
      </c>
    </row>
    <row r="127" spans="1:31" ht="14.25" customHeight="1">
      <c r="A127" s="882" t="s">
        <v>226</v>
      </c>
      <c r="B127" s="885" t="s">
        <v>161</v>
      </c>
      <c r="C127" s="886"/>
      <c r="D127" s="886"/>
      <c r="E127" s="886"/>
      <c r="F127" s="886"/>
      <c r="G127" s="886"/>
      <c r="H127" s="887"/>
      <c r="I127" s="897" t="str">
        <f ca="1">IF(Z126&gt;0,"Wpisz wartość kursu EUR do PLN","nd")</f>
        <v>nd</v>
      </c>
      <c r="J127" s="898"/>
      <c r="K127" s="89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3" t="s">
        <v>131</v>
      </c>
      <c r="Z127" s="905" t="str">
        <f ca="1">IF(Z126=0,"",W106-Z126)</f>
        <v/>
      </c>
      <c r="AA127" s="906"/>
      <c r="AB127" s="907"/>
    </row>
    <row r="128" spans="1:31" ht="14.25" customHeight="1">
      <c r="A128" s="883"/>
      <c r="B128" s="888"/>
      <c r="C128" s="889"/>
      <c r="D128" s="889"/>
      <c r="E128" s="889"/>
      <c r="F128" s="889"/>
      <c r="G128" s="889"/>
      <c r="H128" s="890"/>
      <c r="I128" s="897"/>
      <c r="J128" s="898"/>
      <c r="K128" s="899"/>
      <c r="L128" s="855" t="s">
        <v>352</v>
      </c>
      <c r="M128" s="856"/>
      <c r="N128" s="856"/>
      <c r="O128" s="181"/>
      <c r="P128" s="852"/>
      <c r="Q128" s="853"/>
      <c r="R128" s="853"/>
      <c r="S128" s="853"/>
      <c r="T128" s="853"/>
      <c r="U128" s="854"/>
      <c r="V128" s="181"/>
      <c r="W128" s="181"/>
      <c r="Y128" s="904"/>
      <c r="Z128" s="908"/>
      <c r="AA128" s="909"/>
      <c r="AB128" s="910"/>
    </row>
    <row r="129" spans="1:28" ht="25.5" customHeight="1">
      <c r="A129" s="884"/>
      <c r="B129" s="891"/>
      <c r="C129" s="892"/>
      <c r="D129" s="892"/>
      <c r="E129" s="892"/>
      <c r="F129" s="892"/>
      <c r="G129" s="892"/>
      <c r="H129" s="893"/>
      <c r="I129" s="900"/>
      <c r="J129" s="901"/>
      <c r="K129" s="902"/>
      <c r="L129" s="239"/>
      <c r="M129" s="240"/>
      <c r="N129" s="911" t="s">
        <v>27</v>
      </c>
      <c r="O129" s="911"/>
      <c r="P129" s="911"/>
      <c r="Q129" s="911"/>
      <c r="R129" s="911"/>
      <c r="S129" s="911"/>
      <c r="T129" s="911"/>
      <c r="U129" s="911"/>
      <c r="V129" s="911"/>
      <c r="W129" s="911"/>
      <c r="X129" s="24"/>
      <c r="Y129" s="107" t="s">
        <v>6</v>
      </c>
      <c r="Z129" s="912" t="str">
        <f ca="1">IF(Z126=0,"",Z127*I127)</f>
        <v/>
      </c>
      <c r="AA129" s="912"/>
      <c r="AB129" s="91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3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7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9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1:28" ht="13.2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0"/>
      <c r="P138" s="951"/>
      <c r="Q138" s="951"/>
      <c r="R138" s="951"/>
      <c r="S138" s="951"/>
      <c r="T138" s="951"/>
      <c r="U138" s="951"/>
      <c r="V138" s="951"/>
      <c r="W138" s="951"/>
      <c r="X138" s="951"/>
      <c r="Y138" s="951"/>
      <c r="Z138" s="951"/>
      <c r="AA138" s="951"/>
      <c r="AB138" s="952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3"/>
      <c r="P139" s="954"/>
      <c r="Q139" s="954"/>
      <c r="R139" s="954"/>
      <c r="S139" s="954"/>
      <c r="T139" s="954"/>
      <c r="U139" s="954"/>
      <c r="V139" s="954"/>
      <c r="W139" s="954"/>
      <c r="X139" s="954"/>
      <c r="Y139" s="954"/>
      <c r="Z139" s="954"/>
      <c r="AA139" s="954"/>
      <c r="AB139" s="955"/>
    </row>
    <row r="140" spans="1:28" ht="12" customHeight="1">
      <c r="A140" s="831" t="s">
        <v>281</v>
      </c>
      <c r="B140" s="831"/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10"/>
      <c r="O140" s="831" t="s">
        <v>282</v>
      </c>
      <c r="P140" s="831"/>
      <c r="Q140" s="831"/>
      <c r="R140" s="831"/>
      <c r="S140" s="831"/>
      <c r="T140" s="831"/>
      <c r="U140" s="831"/>
      <c r="V140" s="831"/>
      <c r="W140" s="831"/>
      <c r="X140" s="831"/>
      <c r="Y140" s="831"/>
      <c r="Z140" s="831"/>
      <c r="AA140" s="831"/>
      <c r="AB140" s="831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3" width="3.6640625" style="144" customWidth="1"/>
    <col min="4" max="19" width="2.88671875" style="144" customWidth="1"/>
    <col min="20" max="20" width="3.6640625" style="144" customWidth="1"/>
    <col min="21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62"/>
      <c r="T5" s="263"/>
      <c r="U5" s="162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7" t="s">
        <v>292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</row>
    <row r="8" spans="1:38" ht="12" customHeight="1">
      <c r="A8" s="166"/>
      <c r="B8" s="166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66"/>
    </row>
    <row r="9" spans="1:38" ht="17.25" customHeight="1">
      <c r="A9" s="166"/>
      <c r="B9" s="166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7" t="s">
        <v>296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</row>
    <row r="12" spans="1:38" ht="15.75" customHeight="1">
      <c r="A12" s="162"/>
      <c r="B12" s="162"/>
      <c r="C12" s="999" t="s">
        <v>389</v>
      </c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000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2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7" t="s">
        <v>390</v>
      </c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 t="s">
        <v>391</v>
      </c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 t="s">
        <v>392</v>
      </c>
      <c r="AA14" s="977"/>
      <c r="AB14" s="977"/>
      <c r="AC14" s="977"/>
      <c r="AD14" s="977"/>
      <c r="AE14" s="977"/>
      <c r="AF14" s="977"/>
      <c r="AG14" s="977"/>
      <c r="AH14" s="977"/>
      <c r="AI14" s="977"/>
      <c r="AJ14" s="977"/>
      <c r="AK14" s="977"/>
      <c r="AL14" s="162"/>
    </row>
    <row r="15" spans="1:38" ht="15" customHeight="1">
      <c r="A15" s="162"/>
      <c r="B15" s="162"/>
      <c r="C15" s="971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3"/>
      <c r="O15" s="974"/>
      <c r="P15" s="975"/>
      <c r="Q15" s="975"/>
      <c r="R15" s="975"/>
      <c r="S15" s="975"/>
      <c r="T15" s="975"/>
      <c r="U15" s="975"/>
      <c r="V15" s="975"/>
      <c r="W15" s="975"/>
      <c r="X15" s="975"/>
      <c r="Y15" s="976"/>
      <c r="Z15" s="974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6"/>
      <c r="AL15" s="162"/>
    </row>
    <row r="16" spans="1:38" ht="6" customHeight="1">
      <c r="A16" s="162"/>
      <c r="B16" s="162"/>
      <c r="C16" s="970"/>
      <c r="D16" s="970"/>
      <c r="E16" s="970"/>
      <c r="F16" s="970"/>
      <c r="G16" s="970"/>
      <c r="H16" s="970"/>
      <c r="I16" s="970"/>
      <c r="J16" s="970"/>
      <c r="K16" s="167"/>
      <c r="L16" s="970"/>
      <c r="M16" s="970"/>
      <c r="N16" s="970"/>
      <c r="O16" s="970"/>
      <c r="P16" s="970"/>
      <c r="Q16" s="970"/>
      <c r="R16" s="970"/>
      <c r="S16" s="970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7" t="s">
        <v>297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</row>
    <row r="18" spans="1:38" ht="27" customHeight="1">
      <c r="A18" s="162"/>
      <c r="B18" s="162"/>
      <c r="C18" s="1007" t="s">
        <v>393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8">
        <f ca="1">B_III!AB110</f>
        <v>500000</v>
      </c>
      <c r="AF18" s="1009"/>
      <c r="AG18" s="1009"/>
      <c r="AH18" s="1009"/>
      <c r="AI18" s="1009"/>
      <c r="AJ18" s="1009"/>
      <c r="AK18" s="101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4" t="s">
        <v>394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8">
        <f ca="1">B_III!AB109</f>
        <v>0</v>
      </c>
      <c r="AF20" s="1019"/>
      <c r="AG20" s="1019"/>
      <c r="AH20" s="1019"/>
      <c r="AI20" s="1019"/>
      <c r="AJ20" s="1019"/>
      <c r="AK20" s="1020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" customHeight="1">
      <c r="A22" s="162"/>
      <c r="B22" s="162"/>
      <c r="C22" s="969" t="s">
        <v>446</v>
      </c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1011"/>
      <c r="AF22" s="1012"/>
      <c r="AG22" s="1012"/>
      <c r="AH22" s="1012"/>
      <c r="AI22" s="1012"/>
      <c r="AJ22" s="1012"/>
      <c r="AK22" s="1013"/>
      <c r="AL22" s="162"/>
    </row>
    <row r="23" spans="1:38" ht="7.2" customHeight="1">
      <c r="A23" s="162"/>
      <c r="B23" s="162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162"/>
    </row>
    <row r="24" spans="1:38" ht="22.2" customHeight="1">
      <c r="A24" s="957" t="s">
        <v>298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957"/>
      <c r="AC24" s="957"/>
      <c r="AD24" s="957"/>
      <c r="AE24" s="957"/>
      <c r="AF24" s="957"/>
      <c r="AG24" s="957"/>
      <c r="AH24" s="957"/>
      <c r="AI24" s="957"/>
      <c r="AJ24" s="957"/>
      <c r="AK24" s="957"/>
      <c r="AL24" s="957"/>
    </row>
    <row r="25" spans="1:38" ht="27" customHeight="1">
      <c r="A25" s="166"/>
      <c r="B25" s="166"/>
      <c r="C25" s="1014" t="s">
        <v>386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15"/>
      <c r="AF25" s="1016"/>
      <c r="AG25" s="1016"/>
      <c r="AH25" s="1016"/>
      <c r="AI25" s="1016"/>
      <c r="AJ25" s="1016"/>
      <c r="AK25" s="1017"/>
      <c r="AL25" s="166"/>
    </row>
    <row r="26" spans="1:38" ht="6" customHeight="1">
      <c r="A26" s="166"/>
      <c r="B26" s="166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166"/>
    </row>
    <row r="27" spans="1:38" ht="21.75" customHeight="1">
      <c r="A27" s="166"/>
      <c r="B27" s="166"/>
      <c r="C27" s="1003" t="s">
        <v>387</v>
      </c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4" t="s">
        <v>22</v>
      </c>
      <c r="AF27" s="1005"/>
      <c r="AG27" s="1005"/>
      <c r="AH27" s="1005"/>
      <c r="AI27" s="1005"/>
      <c r="AJ27" s="1005"/>
      <c r="AK27" s="1006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89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1"/>
      <c r="U30" s="169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1"/>
      <c r="AL30" s="162"/>
    </row>
    <row r="31" spans="1:38" ht="19.5" customHeight="1">
      <c r="A31" s="162"/>
      <c r="B31" s="162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4"/>
      <c r="U31" s="169"/>
      <c r="V31" s="962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4"/>
      <c r="AL31" s="162"/>
    </row>
    <row r="32" spans="1:38" ht="13.5" customHeight="1">
      <c r="A32" s="162"/>
      <c r="B32" s="162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7"/>
      <c r="U32" s="169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7"/>
      <c r="AL32" s="162"/>
    </row>
    <row r="33" spans="1:38" ht="44.25" customHeight="1">
      <c r="A33" s="162"/>
      <c r="B33" s="162"/>
      <c r="C33" s="968" t="s">
        <v>281</v>
      </c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8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20" width="3" style="144" customWidth="1"/>
    <col min="21" max="22" width="2.5546875" style="144" customWidth="1"/>
    <col min="23" max="23" width="2.44140625" style="144" customWidth="1"/>
    <col min="24" max="24" width="2.33203125" style="144" customWidth="1"/>
    <col min="25" max="25" width="2.109375" style="144" customWidth="1"/>
    <col min="26" max="26" width="2.6640625" style="144" customWidth="1"/>
    <col min="27" max="27" width="2.5546875" style="144" customWidth="1"/>
    <col min="28" max="28" width="2.44140625" style="144" customWidth="1"/>
    <col min="29" max="29" width="2.33203125" style="144" customWidth="1"/>
    <col min="30" max="30" width="2.44140625" style="144" customWidth="1"/>
    <col min="31" max="31" width="5.5546875" style="144" customWidth="1"/>
    <col min="32" max="32" width="3.109375" style="144" customWidth="1"/>
    <col min="33" max="33" width="3.5546875" style="144" customWidth="1"/>
    <col min="34" max="34" width="2.109375" style="144" customWidth="1"/>
    <col min="35" max="35" width="2.88671875" style="144" customWidth="1"/>
    <col min="36" max="36" width="3.5546875" style="144" customWidth="1"/>
    <col min="37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29.4" customHeight="1">
      <c r="A3" s="1021" t="s">
        <v>287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9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1"/>
      <c r="AL5" s="162"/>
    </row>
    <row r="6" spans="1:38" ht="12.75" customHeight="1">
      <c r="A6" s="162"/>
      <c r="B6" s="172"/>
      <c r="C6" s="1032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4"/>
      <c r="AL6" s="162"/>
    </row>
    <row r="7" spans="1:38" ht="12.75" customHeight="1">
      <c r="A7" s="162"/>
      <c r="B7" s="165"/>
      <c r="C7" s="1032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4"/>
      <c r="AL7" s="162"/>
    </row>
    <row r="8" spans="1:38" ht="5.25" customHeight="1">
      <c r="A8" s="162"/>
      <c r="B8" s="165"/>
      <c r="C8" s="1032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4"/>
      <c r="AL8" s="162"/>
    </row>
    <row r="9" spans="1:38" ht="15" customHeight="1">
      <c r="A9" s="162"/>
      <c r="B9" s="162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4"/>
      <c r="AL9" s="162"/>
    </row>
    <row r="10" spans="1:38" ht="8.25" customHeight="1">
      <c r="A10" s="162"/>
      <c r="B10" s="162"/>
      <c r="C10" s="1035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1037"/>
      <c r="AL10" s="162"/>
    </row>
    <row r="11" spans="1:38" ht="19.5" customHeight="1">
      <c r="A11" s="162"/>
      <c r="B11" s="162"/>
      <c r="C11" s="1022" t="s">
        <v>321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7" t="s">
        <v>284</v>
      </c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3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5"/>
      <c r="AL15" s="162"/>
    </row>
    <row r="16" spans="1:38" ht="9" customHeight="1">
      <c r="A16" s="162"/>
      <c r="B16" s="16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8"/>
      <c r="AL16" s="162"/>
    </row>
    <row r="17" spans="1:38" ht="23.25" customHeight="1">
      <c r="A17" s="162"/>
      <c r="B17" s="162"/>
      <c r="C17" s="1022" t="s">
        <v>285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62"/>
    </row>
    <row r="18" spans="1:38">
      <c r="A18" s="162"/>
      <c r="B18" s="162"/>
      <c r="C18" s="970" t="s">
        <v>286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22" t="s">
        <v>323</v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L21" s="175"/>
    </row>
    <row r="22" spans="1:38" ht="13.5" customHeight="1">
      <c r="A22" s="162"/>
      <c r="B22" s="162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959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1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962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4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965"/>
      <c r="W27" s="966"/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7"/>
      <c r="AL27" s="162"/>
    </row>
    <row r="28" spans="1:38" ht="44.25" customHeight="1">
      <c r="A28" s="162"/>
      <c r="B28" s="162"/>
      <c r="C28" s="968" t="s">
        <v>281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8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1"/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09375" defaultRowHeight="11.4"/>
  <cols>
    <col min="1" max="2" width="20.6640625" style="2" customWidth="1"/>
    <col min="3" max="3" width="3.6640625" style="2" customWidth="1"/>
    <col min="4" max="4" width="33.5546875" style="2" customWidth="1"/>
    <col min="5" max="5" width="3.6640625" style="2" customWidth="1"/>
    <col min="6" max="6" width="23.6640625" style="2" customWidth="1"/>
    <col min="7" max="7" width="6.6640625" style="2" customWidth="1"/>
    <col min="8" max="8" width="5.88671875" style="2" customWidth="1"/>
    <col min="9" max="9" width="5.5546875" style="2" customWidth="1"/>
    <col min="10" max="10" width="9.109375" style="2" customWidth="1"/>
    <col min="11" max="16384" width="9.10937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" customHeight="1">
      <c r="A22" s="131" t="s">
        <v>80</v>
      </c>
      <c r="B22" s="245" t="s">
        <v>78</v>
      </c>
      <c r="C22" s="339"/>
      <c r="D22" s="505" t="s">
        <v>447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" customHeight="1">
      <c r="A27" s="246"/>
      <c r="B27" s="463"/>
      <c r="C27" s="464"/>
      <c r="D27" s="246"/>
      <c r="E27" s="463"/>
      <c r="F27" s="464"/>
    </row>
    <row r="28" spans="1:10" s="220" customFormat="1" ht="9.9" customHeight="1">
      <c r="A28" s="189" t="s">
        <v>36</v>
      </c>
      <c r="B28" s="460" t="s">
        <v>37</v>
      </c>
      <c r="C28" s="461"/>
      <c r="D28" s="218" t="s">
        <v>313</v>
      </c>
      <c r="E28" s="460" t="s">
        <v>471</v>
      </c>
      <c r="F28" s="462"/>
    </row>
    <row r="29" spans="1:10" s="56" customFormat="1" ht="15.9" customHeight="1">
      <c r="A29" s="246"/>
      <c r="B29" s="463"/>
      <c r="C29" s="484"/>
      <c r="D29" s="244"/>
      <c r="E29" s="463"/>
      <c r="F29" s="464"/>
    </row>
    <row r="30" spans="1:10" s="221" customFormat="1" ht="9.9" customHeight="1">
      <c r="A30" s="460" t="s">
        <v>472</v>
      </c>
      <c r="B30" s="461"/>
      <c r="C30" s="462"/>
      <c r="D30" s="460"/>
      <c r="E30" s="461"/>
      <c r="F30" s="462"/>
    </row>
    <row r="31" spans="1:10" s="56" customFormat="1" ht="15.9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2" customHeight="1">
      <c r="A35" s="188" t="s">
        <v>436</v>
      </c>
      <c r="B35" s="460" t="s">
        <v>437</v>
      </c>
      <c r="C35" s="461"/>
      <c r="D35" s="333" t="s">
        <v>438</v>
      </c>
      <c r="E35" s="460" t="s">
        <v>439</v>
      </c>
      <c r="F35" s="462"/>
    </row>
    <row r="36" spans="1:10" s="56" customFormat="1" ht="15.9" customHeight="1">
      <c r="A36" s="246"/>
      <c r="B36" s="463"/>
      <c r="C36" s="464"/>
      <c r="D36" s="246"/>
      <c r="E36" s="463"/>
      <c r="F36" s="464"/>
    </row>
    <row r="37" spans="1:10" s="220" customFormat="1" ht="9.9" customHeight="1">
      <c r="A37" s="189" t="s">
        <v>440</v>
      </c>
      <c r="B37" s="460" t="s">
        <v>441</v>
      </c>
      <c r="C37" s="461"/>
      <c r="D37" s="218" t="s">
        <v>442</v>
      </c>
      <c r="E37" s="460" t="s">
        <v>473</v>
      </c>
      <c r="F37" s="462"/>
    </row>
    <row r="38" spans="1:10" s="56" customFormat="1" ht="15.9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518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456</v>
      </c>
      <c r="B43" s="514"/>
      <c r="C43" s="337"/>
      <c r="D43" s="337"/>
      <c r="E43" s="337"/>
      <c r="F43" s="337"/>
      <c r="J43" s="54"/>
    </row>
    <row r="44" spans="1:10" s="221" customFormat="1" ht="9.9" customHeight="1">
      <c r="A44" s="460" t="s">
        <v>69</v>
      </c>
      <c r="B44" s="461"/>
      <c r="C44" s="462"/>
      <c r="D44" s="218" t="s">
        <v>70</v>
      </c>
      <c r="E44" s="460" t="s">
        <v>457</v>
      </c>
      <c r="F44" s="462"/>
    </row>
    <row r="45" spans="1:10" ht="15.9" customHeight="1">
      <c r="A45" s="465"/>
      <c r="B45" s="466"/>
      <c r="C45" s="467"/>
      <c r="D45" s="249"/>
      <c r="E45" s="465"/>
      <c r="F45" s="467"/>
    </row>
    <row r="46" spans="1:10" s="221" customFormat="1" ht="9.9" customHeight="1">
      <c r="A46" s="460" t="s">
        <v>474</v>
      </c>
      <c r="B46" s="461"/>
      <c r="C46" s="462"/>
      <c r="D46" s="333"/>
      <c r="E46" s="335"/>
      <c r="F46" s="335"/>
    </row>
    <row r="47" spans="1:10" ht="15.9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" customHeight="1">
      <c r="A48" s="508" t="s">
        <v>516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09375" defaultRowHeight="11.4"/>
  <cols>
    <col min="1" max="1" width="3.109375" style="15" customWidth="1"/>
    <col min="2" max="2" width="3" style="15" customWidth="1"/>
    <col min="3" max="3" width="2.88671875" style="15" customWidth="1"/>
    <col min="4" max="4" width="3" style="15" customWidth="1"/>
    <col min="5" max="5" width="3.44140625" style="15" customWidth="1"/>
    <col min="6" max="6" width="2.6640625" style="15" customWidth="1"/>
    <col min="7" max="10" width="3" style="15" customWidth="1"/>
    <col min="11" max="14" width="3.44140625" style="15" customWidth="1"/>
    <col min="15" max="15" width="3.33203125" style="15" customWidth="1"/>
    <col min="16" max="16" width="2.88671875" style="15" customWidth="1"/>
    <col min="17" max="17" width="3" style="15" customWidth="1"/>
    <col min="18" max="19" width="2.6640625" style="15" customWidth="1"/>
    <col min="20" max="30" width="3" style="15" customWidth="1"/>
    <col min="31" max="31" width="3.6640625" style="15" customWidth="1"/>
    <col min="32" max="34" width="2.88671875" style="15" customWidth="1"/>
    <col min="35" max="35" width="1.109375" style="15" customWidth="1"/>
    <col min="36" max="36" width="6.6640625" style="15" customWidth="1"/>
    <col min="37" max="37" width="30.88671875" style="15" customWidth="1"/>
    <col min="38" max="16384" width="9.10937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099999999999994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099999999999994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099999999999994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58"/>
    </row>
    <row r="19" spans="1:35" ht="147.44999999999999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58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45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468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0999999999999996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2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58"/>
      <c r="Z33" s="563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58"/>
    </row>
    <row r="38" spans="1:35" ht="159.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6" t="s">
        <v>307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6" t="s">
        <v>241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627" t="s">
        <v>88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9"/>
      <c r="Q45" s="627" t="s">
        <v>89</v>
      </c>
      <c r="R45" s="628"/>
      <c r="S45" s="628"/>
      <c r="T45" s="629"/>
      <c r="U45" s="627" t="s">
        <v>90</v>
      </c>
      <c r="V45" s="628"/>
      <c r="W45" s="628"/>
      <c r="X45" s="629"/>
      <c r="Y45" s="627" t="s">
        <v>91</v>
      </c>
      <c r="Z45" s="628"/>
      <c r="AA45" s="628"/>
      <c r="AB45" s="628"/>
      <c r="AC45" s="628"/>
      <c r="AD45" s="628"/>
      <c r="AE45" s="628"/>
      <c r="AF45" s="628"/>
      <c r="AG45" s="628"/>
      <c r="AH45" s="628"/>
      <c r="AI45" s="629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5"/>
      <c r="R46" s="625"/>
      <c r="S46" s="625"/>
      <c r="T46" s="625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6" t="s">
        <v>93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627" t="s">
        <v>88</v>
      </c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9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625"/>
      <c r="R52" s="625"/>
      <c r="S52" s="625"/>
      <c r="T52" s="625"/>
      <c r="U52" s="625"/>
      <c r="V52" s="625"/>
      <c r="W52" s="625"/>
      <c r="X52" s="625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4"/>
      <c r="Q53" s="625"/>
      <c r="R53" s="625"/>
      <c r="S53" s="625"/>
      <c r="T53" s="625"/>
      <c r="U53" s="625"/>
      <c r="V53" s="625"/>
      <c r="W53" s="625"/>
      <c r="X53" s="625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4"/>
      <c r="Q54" s="625"/>
      <c r="R54" s="625"/>
      <c r="S54" s="625"/>
      <c r="T54" s="625"/>
      <c r="U54" s="625"/>
      <c r="V54" s="625"/>
      <c r="W54" s="625"/>
      <c r="X54" s="625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1" t="s">
        <v>94</v>
      </c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68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69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1"/>
      <c r="B63" s="612"/>
      <c r="C63" s="612"/>
      <c r="D63" s="612"/>
      <c r="E63" s="611"/>
      <c r="F63" s="612"/>
      <c r="G63" s="612"/>
      <c r="H63" s="613"/>
      <c r="I63" s="614"/>
      <c r="J63" s="615"/>
      <c r="K63" s="615"/>
      <c r="L63" s="615"/>
      <c r="M63" s="615"/>
      <c r="N63" s="615"/>
      <c r="O63" s="615"/>
      <c r="P63" s="615"/>
      <c r="Q63" s="615"/>
      <c r="S63" s="618" t="s">
        <v>22</v>
      </c>
      <c r="T63" s="619"/>
      <c r="U63" s="619"/>
      <c r="V63" s="620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6"/>
      <c r="J64" s="617"/>
      <c r="K64" s="617"/>
      <c r="L64" s="617"/>
      <c r="M64" s="617"/>
      <c r="N64" s="617"/>
      <c r="O64" s="617"/>
      <c r="P64" s="617"/>
      <c r="Q64" s="617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68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69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0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16" customFormat="1" ht="15.75" customHeight="1">
      <c r="A80" s="350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16" customFormat="1" ht="29.25" customHeight="1">
      <c r="A81" s="12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16" customFormat="1" ht="29.25" customHeight="1">
      <c r="A82" s="12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95" customFormat="1" ht="29.25" customHeight="1">
      <c r="A83" s="12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" customHeight="1">
      <c r="A87" s="563" t="s">
        <v>247</v>
      </c>
      <c r="B87" s="564"/>
      <c r="C87" s="564"/>
      <c r="D87" s="564"/>
      <c r="E87" s="564"/>
      <c r="F87" s="56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3" t="s">
        <v>248</v>
      </c>
      <c r="T87" s="564"/>
      <c r="U87" s="564"/>
      <c r="V87" s="564"/>
      <c r="W87" s="564"/>
      <c r="X87" s="565"/>
      <c r="Y87" s="73"/>
      <c r="Z87" s="59"/>
      <c r="AA87" s="59"/>
      <c r="AB87" s="59"/>
      <c r="AC87" s="59"/>
      <c r="AD87" s="59"/>
      <c r="AE87" s="59"/>
      <c r="AF87" s="59"/>
      <c r="AG87" s="564"/>
      <c r="AH87" s="564"/>
      <c r="AI87" s="565"/>
      <c r="AK87" s="112"/>
    </row>
    <row r="88" spans="1:37" s="16" customFormat="1" ht="15" customHeight="1">
      <c r="A88" s="566"/>
      <c r="B88" s="567"/>
      <c r="C88" s="567"/>
      <c r="D88" s="567"/>
      <c r="E88" s="567"/>
      <c r="F88" s="568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6"/>
      <c r="T88" s="567"/>
      <c r="U88" s="567"/>
      <c r="V88" s="567"/>
      <c r="W88" s="567"/>
      <c r="X88" s="568"/>
      <c r="Y88" s="50"/>
      <c r="Z88" s="379"/>
      <c r="AA88" s="379"/>
      <c r="AB88" s="33" t="s">
        <v>3</v>
      </c>
      <c r="AC88" s="379"/>
      <c r="AD88" s="379"/>
      <c r="AE88" s="379"/>
      <c r="AF88" s="379"/>
      <c r="AG88" s="567"/>
      <c r="AH88" s="567"/>
      <c r="AI88" s="568"/>
      <c r="AK88" s="112"/>
    </row>
    <row r="89" spans="1:37" s="16" customFormat="1" ht="9.9" customHeight="1">
      <c r="A89" s="569"/>
      <c r="B89" s="570"/>
      <c r="C89" s="570"/>
      <c r="D89" s="570"/>
      <c r="E89" s="570"/>
      <c r="F89" s="57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9"/>
      <c r="T89" s="570"/>
      <c r="U89" s="570"/>
      <c r="V89" s="570"/>
      <c r="W89" s="570"/>
      <c r="X89" s="571"/>
      <c r="Y89" s="76"/>
      <c r="Z89" s="77"/>
      <c r="AA89" s="77"/>
      <c r="AB89" s="77"/>
      <c r="AC89" s="77"/>
      <c r="AD89" s="77"/>
      <c r="AE89" s="77"/>
      <c r="AF89" s="77"/>
      <c r="AG89" s="570"/>
      <c r="AH89" s="570"/>
      <c r="AI89" s="57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3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58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469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470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45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45" customHeight="1">
      <c r="A112" s="553" t="s">
        <v>451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4.95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452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09375" defaultRowHeight="15" customHeight="1"/>
  <cols>
    <col min="1" max="1" width="4.109375" style="4" customWidth="1"/>
    <col min="2" max="2" width="78.88671875" style="97" customWidth="1"/>
    <col min="3" max="3" width="14.44140625" style="4" customWidth="1"/>
    <col min="4" max="4" width="8.88671875" style="4" customWidth="1"/>
    <col min="5" max="5" width="6.6640625" style="4" customWidth="1"/>
    <col min="6" max="16384" width="9.109375" style="4"/>
  </cols>
  <sheetData>
    <row r="1" spans="1:4" ht="22.2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00000000000006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6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6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200000000000003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4.200000000000003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450000000000003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519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09375" defaultRowHeight="13.2"/>
  <cols>
    <col min="1" max="1" width="0.33203125" style="36" hidden="1" customWidth="1"/>
    <col min="2" max="2" width="2.5546875" style="35" customWidth="1"/>
    <col min="3" max="3" width="2.6640625" style="36" customWidth="1"/>
    <col min="4" max="4" width="48.6640625" style="36" customWidth="1"/>
    <col min="5" max="5" width="2.6640625" style="36" customWidth="1"/>
    <col min="6" max="6" width="8.6640625" style="36" customWidth="1"/>
    <col min="7" max="7" width="2.6640625" style="36" customWidth="1"/>
    <col min="8" max="8" width="24.33203125" style="36" customWidth="1"/>
    <col min="9" max="9" width="2.6640625" style="36" customWidth="1"/>
    <col min="10" max="10" width="11.44140625" style="36" customWidth="1"/>
    <col min="11" max="16384" width="9.10937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2" customHeight="1">
      <c r="A8" s="82"/>
      <c r="B8" s="133" t="s">
        <v>116</v>
      </c>
      <c r="C8" s="708" t="s">
        <v>520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514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449</v>
      </c>
      <c r="D10" s="710"/>
      <c r="E10" s="710"/>
      <c r="F10" s="710"/>
      <c r="G10" s="710"/>
      <c r="H10" s="710"/>
      <c r="I10" s="710"/>
      <c r="J10" s="710"/>
    </row>
    <row r="11" spans="1:16" s="4" customFormat="1" ht="43.2" customHeight="1">
      <c r="A11" s="3"/>
      <c r="B11" s="134" t="s">
        <v>115</v>
      </c>
      <c r="C11" s="711" t="s">
        <v>408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6.95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45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513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45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12" t="s">
        <v>448</v>
      </c>
      <c r="D33" s="712"/>
      <c r="E33" s="712"/>
      <c r="F33" s="712"/>
      <c r="G33" s="712"/>
      <c r="H33" s="712"/>
      <c r="I33" s="712"/>
      <c r="J33" s="712"/>
    </row>
    <row r="34" spans="1:10" s="4" customFormat="1" ht="7.95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409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09375" defaultRowHeight="13.2"/>
  <cols>
    <col min="1" max="1" width="2.44140625" style="194" bestFit="1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28.2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2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2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" customHeight="1">
      <c r="A4" s="193" t="s">
        <v>7</v>
      </c>
      <c r="B4" s="740" t="s">
        <v>467</v>
      </c>
      <c r="C4" s="740"/>
      <c r="D4" s="740"/>
      <c r="E4" s="740"/>
      <c r="F4" s="740"/>
      <c r="G4" s="740"/>
      <c r="H4" s="740"/>
      <c r="I4" s="740"/>
    </row>
    <row r="5" spans="1:11" s="159" customFormat="1" ht="25.95" customHeight="1">
      <c r="A5" s="193" t="s">
        <v>4</v>
      </c>
      <c r="B5" s="740" t="s">
        <v>512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511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510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509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508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09375" defaultRowHeight="13.2"/>
  <cols>
    <col min="1" max="1" width="2.88671875" style="194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8.5546875" style="160" customWidth="1"/>
    <col min="9" max="9" width="14.55468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507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" customHeight="1">
      <c r="A5" s="259"/>
      <c r="B5" s="775"/>
      <c r="C5" s="775"/>
      <c r="D5" s="775"/>
      <c r="E5" s="227" t="s">
        <v>338</v>
      </c>
      <c r="F5" s="775"/>
      <c r="G5" s="775"/>
      <c r="H5" s="775"/>
      <c r="I5" s="775"/>
    </row>
    <row r="6" spans="1:11" s="159" customFormat="1" ht="3.9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" customHeight="1">
      <c r="A7" s="256" t="s">
        <v>113</v>
      </c>
      <c r="B7" s="759" t="s">
        <v>339</v>
      </c>
      <c r="C7" s="759"/>
      <c r="D7" s="759"/>
      <c r="E7" s="759"/>
      <c r="F7" s="776"/>
      <c r="G7" s="776"/>
      <c r="H7" s="776"/>
      <c r="I7" s="776"/>
    </row>
    <row r="8" spans="1:11" s="159" customFormat="1" ht="15.9" customHeight="1">
      <c r="A8" s="259"/>
      <c r="B8" s="763" t="s">
        <v>340</v>
      </c>
      <c r="C8" s="763"/>
      <c r="D8" s="763"/>
      <c r="E8" s="769"/>
      <c r="F8" s="769"/>
      <c r="G8" s="769"/>
      <c r="H8" s="769"/>
      <c r="I8" s="769"/>
    </row>
    <row r="9" spans="1:11" s="159" customFormat="1" ht="3.9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" customHeight="1">
      <c r="A10" s="253" t="s">
        <v>114</v>
      </c>
      <c r="B10" s="740" t="s">
        <v>506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/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3.95" customHeight="1">
      <c r="A13" s="253" t="s">
        <v>115</v>
      </c>
      <c r="B13" s="766" t="s">
        <v>480</v>
      </c>
      <c r="C13" s="766"/>
      <c r="D13" s="766"/>
      <c r="E13" s="766"/>
      <c r="F13" s="766"/>
      <c r="G13" s="766"/>
      <c r="H13" s="766"/>
      <c r="I13" s="766"/>
    </row>
    <row r="14" spans="1:11" s="159" customFormat="1" ht="118.8" customHeight="1">
      <c r="A14" s="253" t="s">
        <v>148</v>
      </c>
      <c r="B14" s="740" t="s">
        <v>505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481</v>
      </c>
      <c r="C15" s="740"/>
      <c r="D15" s="740"/>
      <c r="E15" s="740"/>
      <c r="F15" s="740"/>
      <c r="G15" s="740"/>
      <c r="H15" s="740"/>
      <c r="I15" s="740"/>
    </row>
    <row r="16" spans="1:11" s="159" customFormat="1" ht="142.19999999999999" customHeight="1">
      <c r="A16" s="253" t="s">
        <v>216</v>
      </c>
      <c r="B16" s="740" t="s">
        <v>504</v>
      </c>
      <c r="C16" s="740"/>
      <c r="D16" s="740"/>
      <c r="E16" s="740"/>
      <c r="F16" s="740"/>
      <c r="G16" s="740"/>
      <c r="H16" s="740"/>
      <c r="I16" s="740"/>
    </row>
    <row r="17" spans="1:9" s="159" customFormat="1" ht="47.4" customHeight="1">
      <c r="A17" s="253" t="s">
        <v>227</v>
      </c>
      <c r="B17" s="740" t="s">
        <v>475</v>
      </c>
      <c r="C17" s="740"/>
      <c r="D17" s="740"/>
      <c r="E17" s="740"/>
      <c r="F17" s="740"/>
      <c r="G17" s="740"/>
      <c r="H17" s="740"/>
      <c r="I17" s="740"/>
    </row>
    <row r="18" spans="1:9" s="159" customFormat="1" ht="52.8" customHeight="1">
      <c r="A18" s="253" t="s">
        <v>370</v>
      </c>
      <c r="B18" s="740" t="s">
        <v>476</v>
      </c>
      <c r="C18" s="740"/>
      <c r="D18" s="740"/>
      <c r="E18" s="740"/>
      <c r="F18" s="740"/>
      <c r="G18" s="740"/>
      <c r="H18" s="740"/>
      <c r="I18" s="740"/>
    </row>
    <row r="19" spans="1:9" s="159" customFormat="1" ht="23.4" customHeight="1">
      <c r="A19" s="253" t="s">
        <v>371</v>
      </c>
      <c r="B19" s="740" t="s">
        <v>463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477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478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" customHeight="1">
      <c r="A25" s="259"/>
      <c r="B25" s="775"/>
      <c r="C25" s="775"/>
      <c r="D25" s="775"/>
      <c r="E25" s="227" t="s">
        <v>338</v>
      </c>
      <c r="F25" s="775"/>
      <c r="G25" s="775"/>
      <c r="H25" s="775"/>
      <c r="I25" s="775"/>
    </row>
    <row r="26" spans="1:9" s="159" customFormat="1" ht="3.9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" customHeight="1">
      <c r="A27" s="256" t="s">
        <v>113</v>
      </c>
      <c r="B27" s="759" t="s">
        <v>339</v>
      </c>
      <c r="C27" s="759"/>
      <c r="D27" s="759"/>
      <c r="E27" s="759"/>
      <c r="F27" s="776"/>
      <c r="G27" s="776"/>
      <c r="H27" s="776"/>
      <c r="I27" s="776"/>
    </row>
    <row r="28" spans="1:9" s="159" customFormat="1" ht="15.9" customHeight="1">
      <c r="A28" s="259"/>
      <c r="B28" s="763" t="s">
        <v>340</v>
      </c>
      <c r="C28" s="763"/>
      <c r="D28" s="763"/>
      <c r="E28" s="769"/>
      <c r="F28" s="769"/>
      <c r="G28" s="769"/>
      <c r="H28" s="769"/>
      <c r="I28" s="769"/>
    </row>
    <row r="29" spans="1:9" s="159" customFormat="1" ht="3.9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/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" customHeight="1">
      <c r="A33" s="253" t="s">
        <v>115</v>
      </c>
      <c r="B33" s="770" t="s">
        <v>503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521</v>
      </c>
      <c r="C34" s="740"/>
      <c r="D34" s="740"/>
      <c r="E34" s="740"/>
      <c r="F34" s="740"/>
      <c r="G34" s="740"/>
      <c r="H34" s="740"/>
      <c r="I34" s="740"/>
    </row>
    <row r="35" spans="1:11" s="159" customFormat="1" ht="52.95" customHeight="1">
      <c r="A35" s="253" t="s">
        <v>157</v>
      </c>
      <c r="B35" s="740" t="s">
        <v>481</v>
      </c>
      <c r="C35" s="740"/>
      <c r="D35" s="740"/>
      <c r="E35" s="740"/>
      <c r="F35" s="740"/>
      <c r="G35" s="740"/>
      <c r="H35" s="740"/>
      <c r="I35" s="740"/>
    </row>
    <row r="36" spans="1:11" s="159" customFormat="1" ht="142.19999999999999" customHeight="1">
      <c r="A36" s="253" t="s">
        <v>216</v>
      </c>
      <c r="B36" s="740" t="s">
        <v>502</v>
      </c>
      <c r="C36" s="740"/>
      <c r="D36" s="740"/>
      <c r="E36" s="740"/>
      <c r="F36" s="740"/>
      <c r="G36" s="740"/>
      <c r="H36" s="740"/>
      <c r="I36" s="740"/>
    </row>
    <row r="37" spans="1:11" s="159" customFormat="1" ht="43.95" customHeight="1">
      <c r="A37" s="253" t="s">
        <v>227</v>
      </c>
      <c r="B37" s="740" t="s">
        <v>475</v>
      </c>
      <c r="C37" s="740"/>
      <c r="D37" s="740"/>
      <c r="E37" s="740"/>
      <c r="F37" s="740"/>
      <c r="G37" s="740"/>
      <c r="H37" s="740"/>
      <c r="I37" s="740"/>
    </row>
    <row r="38" spans="1:11" s="159" customFormat="1" ht="53.4" customHeight="1">
      <c r="A38" s="253" t="s">
        <v>370</v>
      </c>
      <c r="B38" s="740" t="s">
        <v>476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463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479</v>
      </c>
      <c r="C40" s="740"/>
      <c r="D40" s="740"/>
      <c r="E40" s="740"/>
      <c r="F40" s="740"/>
      <c r="G40" s="740"/>
      <c r="H40" s="740"/>
      <c r="I40" s="740"/>
    </row>
    <row r="41" spans="1:11" s="161" customFormat="1" ht="15.9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" customHeight="1">
      <c r="A42" s="252"/>
      <c r="B42" s="763" t="s">
        <v>465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2" customHeight="1">
      <c r="A44" s="253" t="s">
        <v>113</v>
      </c>
      <c r="B44" s="740" t="s">
        <v>501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494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482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522</v>
      </c>
      <c r="C47" s="740"/>
      <c r="D47" s="740"/>
      <c r="E47" s="740"/>
      <c r="F47" s="740"/>
      <c r="G47" s="740"/>
      <c r="H47" s="740"/>
      <c r="I47" s="740"/>
    </row>
    <row r="48" spans="1:11" s="159" customFormat="1" ht="53.4" customHeight="1">
      <c r="A48" s="253" t="s">
        <v>157</v>
      </c>
      <c r="B48" s="740" t="s">
        <v>481</v>
      </c>
      <c r="C48" s="740"/>
      <c r="D48" s="740"/>
      <c r="E48" s="740"/>
      <c r="F48" s="740"/>
      <c r="G48" s="740"/>
      <c r="H48" s="740"/>
      <c r="I48" s="740"/>
    </row>
    <row r="49" spans="1:11" s="159" customFormat="1" ht="20.399999999999999" customHeight="1">
      <c r="A49" s="264" t="s">
        <v>216</v>
      </c>
      <c r="B49" s="740" t="s">
        <v>485</v>
      </c>
      <c r="C49" s="772"/>
      <c r="D49" s="772"/>
      <c r="E49" s="772"/>
      <c r="F49" s="772"/>
      <c r="G49" s="772"/>
      <c r="H49" s="772"/>
      <c r="I49" s="772"/>
    </row>
    <row r="50" spans="1:11" s="159" customFormat="1" ht="140.4" customHeight="1">
      <c r="A50" s="253" t="s">
        <v>227</v>
      </c>
      <c r="B50" s="740" t="s">
        <v>500</v>
      </c>
      <c r="C50" s="740"/>
      <c r="D50" s="740"/>
      <c r="E50" s="740"/>
      <c r="F50" s="740"/>
      <c r="G50" s="740"/>
      <c r="H50" s="740"/>
      <c r="I50" s="740"/>
    </row>
    <row r="51" spans="1:11" s="159" customFormat="1" ht="49.8" customHeight="1">
      <c r="A51" s="253" t="s">
        <v>370</v>
      </c>
      <c r="B51" s="740" t="s">
        <v>475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476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463</v>
      </c>
      <c r="C53" s="740"/>
      <c r="D53" s="740"/>
      <c r="E53" s="740"/>
      <c r="F53" s="740"/>
      <c r="G53" s="740"/>
      <c r="H53" s="740"/>
      <c r="I53" s="740"/>
    </row>
    <row r="54" spans="1:11" s="159" customFormat="1" ht="13.95" customHeight="1">
      <c r="A54" s="253" t="s">
        <v>398</v>
      </c>
      <c r="B54" s="740" t="s">
        <v>483</v>
      </c>
      <c r="C54" s="740"/>
      <c r="D54" s="740"/>
      <c r="E54" s="740"/>
      <c r="F54" s="740"/>
      <c r="G54" s="740"/>
      <c r="H54" s="740"/>
      <c r="I54" s="740"/>
    </row>
    <row r="55" spans="1:11" s="159" customFormat="1" ht="13.95" customHeight="1">
      <c r="A55" s="264"/>
      <c r="B55" s="767" t="s">
        <v>399</v>
      </c>
      <c r="C55" s="768"/>
      <c r="D55" s="768"/>
      <c r="E55" s="768"/>
      <c r="F55" s="768"/>
      <c r="G55" s="768"/>
      <c r="H55" s="768"/>
      <c r="I55" s="768"/>
    </row>
    <row r="56" spans="1:11" s="159" customFormat="1" ht="13.95" customHeight="1">
      <c r="A56" s="264"/>
      <c r="B56" s="767" t="s">
        <v>400</v>
      </c>
      <c r="C56" s="768"/>
      <c r="D56" s="768"/>
      <c r="E56" s="768"/>
      <c r="F56" s="768"/>
      <c r="G56" s="768"/>
      <c r="H56" s="768"/>
      <c r="I56" s="768"/>
    </row>
    <row r="57" spans="1:11" s="159" customFormat="1" ht="15.9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00000000000001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" customHeight="1">
      <c r="A61" s="259"/>
      <c r="B61" s="230" t="s">
        <v>113</v>
      </c>
      <c r="C61" s="759" t="s">
        <v>345</v>
      </c>
      <c r="D61" s="759"/>
      <c r="E61" s="761" t="str">
        <f>IF(B25="","",B25)</f>
        <v/>
      </c>
      <c r="F61" s="761"/>
      <c r="G61" s="761"/>
      <c r="H61" s="761"/>
      <c r="I61" s="761"/>
    </row>
    <row r="62" spans="1:11" s="159" customFormat="1" ht="15.9" customHeight="1">
      <c r="A62" s="259"/>
      <c r="B62" s="230"/>
      <c r="C62" s="759" t="s">
        <v>338</v>
      </c>
      <c r="D62" s="759"/>
      <c r="E62" s="761" t="str">
        <f>IF(F25="","",F25)</f>
        <v/>
      </c>
      <c r="F62" s="761"/>
      <c r="G62" s="761"/>
      <c r="H62" s="761"/>
      <c r="I62" s="761"/>
    </row>
    <row r="63" spans="1:11" s="159" customFormat="1" ht="15.9" customHeight="1">
      <c r="A63" s="259"/>
      <c r="B63" s="230" t="s">
        <v>114</v>
      </c>
      <c r="C63" s="759" t="s">
        <v>350</v>
      </c>
      <c r="D63" s="759"/>
      <c r="E63" s="761" t="str">
        <f>IF(B5="","",B5)</f>
        <v/>
      </c>
      <c r="F63" s="761"/>
      <c r="G63" s="761"/>
      <c r="H63" s="761"/>
      <c r="I63" s="761"/>
    </row>
    <row r="64" spans="1:11" s="159" customFormat="1" ht="15.9" customHeight="1">
      <c r="A64" s="259"/>
      <c r="B64" s="230"/>
      <c r="C64" s="759" t="s">
        <v>338</v>
      </c>
      <c r="D64" s="759"/>
      <c r="E64" s="761" t="str">
        <f>IF(F5="","",F5)</f>
        <v/>
      </c>
      <c r="F64" s="761"/>
      <c r="G64" s="761"/>
      <c r="H64" s="761"/>
      <c r="I64" s="761"/>
    </row>
    <row r="65" spans="1:11" s="159" customFormat="1" ht="3.9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401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499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/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/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19.95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" customHeight="1">
      <c r="A78" s="259"/>
      <c r="B78" s="230" t="s">
        <v>113</v>
      </c>
      <c r="C78" s="759" t="s">
        <v>345</v>
      </c>
      <c r="D78" s="759"/>
      <c r="E78" s="761" t="str">
        <f>IF(B25="","",B25)</f>
        <v/>
      </c>
      <c r="F78" s="761"/>
      <c r="G78" s="761"/>
      <c r="H78" s="761"/>
      <c r="I78" s="761"/>
    </row>
    <row r="79" spans="1:11" s="159" customFormat="1" ht="15.9" customHeight="1">
      <c r="A79" s="259"/>
      <c r="B79" s="230"/>
      <c r="C79" s="759" t="s">
        <v>338</v>
      </c>
      <c r="D79" s="759"/>
      <c r="E79" s="760" t="str">
        <f>IF(F25="","",F25)</f>
        <v/>
      </c>
      <c r="F79" s="760"/>
      <c r="G79" s="760"/>
      <c r="H79" s="760"/>
      <c r="I79" s="760"/>
    </row>
    <row r="80" spans="1:11" s="159" customFormat="1" ht="15.9" customHeight="1">
      <c r="A80" s="259"/>
      <c r="B80" s="230" t="s">
        <v>114</v>
      </c>
      <c r="C80" s="759" t="s">
        <v>350</v>
      </c>
      <c r="D80" s="759"/>
      <c r="E80" s="761" t="str">
        <f>IF(B5="","",B5)</f>
        <v/>
      </c>
      <c r="F80" s="761"/>
      <c r="G80" s="761"/>
      <c r="H80" s="761"/>
      <c r="I80" s="761"/>
    </row>
    <row r="81" spans="1:11" s="159" customFormat="1" ht="15.9" customHeight="1">
      <c r="A81" s="259"/>
      <c r="B81" s="230"/>
      <c r="C81" s="759" t="s">
        <v>338</v>
      </c>
      <c r="D81" s="759"/>
      <c r="E81" s="760" t="str">
        <f>IF(F5="","",F5)</f>
        <v/>
      </c>
      <c r="F81" s="760"/>
      <c r="G81" s="760"/>
      <c r="H81" s="760"/>
      <c r="I81" s="760"/>
    </row>
    <row r="82" spans="1:11" s="159" customFormat="1" ht="3.9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401</v>
      </c>
      <c r="C83" s="740"/>
      <c r="D83" s="740"/>
      <c r="E83" s="740"/>
      <c r="F83" s="740"/>
      <c r="G83" s="740"/>
      <c r="H83" s="740"/>
      <c r="I83" s="740"/>
    </row>
    <row r="84" spans="1:11" s="159" customFormat="1" ht="58.95" customHeight="1">
      <c r="A84" s="259"/>
      <c r="B84" s="754" t="s">
        <v>499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/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/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460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" customHeight="1">
      <c r="A95" s="259"/>
      <c r="B95" s="230" t="s">
        <v>113</v>
      </c>
      <c r="C95" s="759" t="s">
        <v>345</v>
      </c>
      <c r="D95" s="759"/>
      <c r="E95" s="761" t="str">
        <f>IF(B25="","",B25)</f>
        <v/>
      </c>
      <c r="F95" s="761"/>
      <c r="G95" s="761"/>
      <c r="H95" s="761"/>
      <c r="I95" s="761"/>
    </row>
    <row r="96" spans="1:11" s="159" customFormat="1" ht="15.9" customHeight="1">
      <c r="A96" s="259"/>
      <c r="B96" s="230"/>
      <c r="C96" s="759" t="s">
        <v>338</v>
      </c>
      <c r="D96" s="759"/>
      <c r="E96" s="760" t="str">
        <f>IF(F25="","",F25)</f>
        <v/>
      </c>
      <c r="F96" s="760"/>
      <c r="G96" s="760"/>
      <c r="H96" s="760"/>
      <c r="I96" s="760"/>
    </row>
    <row r="97" spans="1:9" s="159" customFormat="1" ht="15.9" customHeight="1">
      <c r="A97" s="259"/>
      <c r="B97" s="230" t="s">
        <v>114</v>
      </c>
      <c r="C97" s="759" t="s">
        <v>350</v>
      </c>
      <c r="D97" s="759"/>
      <c r="E97" s="761" t="str">
        <f>IF(B5="","",B5)</f>
        <v/>
      </c>
      <c r="F97" s="761"/>
      <c r="G97" s="761"/>
      <c r="H97" s="761"/>
      <c r="I97" s="761"/>
    </row>
    <row r="98" spans="1:9" s="159" customFormat="1" ht="15.9" customHeight="1">
      <c r="A98" s="259"/>
      <c r="B98" s="230"/>
      <c r="C98" s="759" t="s">
        <v>338</v>
      </c>
      <c r="D98" s="759"/>
      <c r="E98" s="760" t="str">
        <f>IF(F5="","",F5)</f>
        <v/>
      </c>
      <c r="F98" s="760"/>
      <c r="G98" s="760"/>
      <c r="H98" s="760"/>
      <c r="I98" s="760"/>
    </row>
    <row r="99" spans="1:9" s="159" customFormat="1" ht="3.9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401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498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/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/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459</v>
      </c>
      <c r="G107" s="753"/>
      <c r="H107" s="753"/>
      <c r="I107" s="75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09375" defaultRowHeight="13.2"/>
  <cols>
    <col min="1" max="1" width="2.44140625" style="320" bestFit="1" customWidth="1"/>
    <col min="2" max="2" width="3.6640625" style="320" customWidth="1"/>
    <col min="3" max="3" width="3.88671875" style="320" customWidth="1"/>
    <col min="4" max="4" width="30.6640625" style="318" customWidth="1"/>
    <col min="5" max="5" width="23.109375" style="318" customWidth="1"/>
    <col min="6" max="6" width="6.6640625" style="318" customWidth="1"/>
    <col min="7" max="7" width="7" style="318" customWidth="1"/>
    <col min="8" max="8" width="10.33203125" style="318" customWidth="1"/>
    <col min="9" max="9" width="21.21875" style="318" customWidth="1"/>
    <col min="10" max="10" width="9.109375" style="318"/>
    <col min="11" max="11" width="25.33203125" style="318" customWidth="1"/>
    <col min="12" max="16384" width="9.10937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484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" customHeight="1">
      <c r="A5" s="304"/>
      <c r="B5" s="795"/>
      <c r="C5" s="795"/>
      <c r="D5" s="795"/>
      <c r="E5" s="305" t="s">
        <v>338</v>
      </c>
      <c r="F5" s="783"/>
      <c r="G5" s="783"/>
      <c r="H5" s="783"/>
      <c r="I5" s="783"/>
    </row>
    <row r="6" spans="1:11" s="301" customFormat="1" ht="3.9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" customHeight="1">
      <c r="A7" s="303" t="s">
        <v>113</v>
      </c>
      <c r="B7" s="784" t="s">
        <v>339</v>
      </c>
      <c r="C7" s="784"/>
      <c r="D7" s="784"/>
      <c r="E7" s="784"/>
      <c r="F7" s="785"/>
      <c r="G7" s="785"/>
      <c r="H7" s="785"/>
      <c r="I7" s="785"/>
    </row>
    <row r="8" spans="1:11" s="301" customFormat="1" ht="15.9" customHeight="1">
      <c r="A8" s="304"/>
      <c r="B8" s="782" t="s">
        <v>340</v>
      </c>
      <c r="C8" s="782"/>
      <c r="D8" s="782"/>
      <c r="E8" s="786"/>
      <c r="F8" s="786"/>
      <c r="G8" s="786"/>
      <c r="H8" s="786"/>
      <c r="I8" s="786"/>
    </row>
    <row r="9" spans="1:11" s="301" customFormat="1" ht="3.9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/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406</v>
      </c>
      <c r="C12" s="782"/>
      <c r="D12" s="782"/>
      <c r="E12" s="782"/>
      <c r="F12" s="782"/>
      <c r="G12" s="782"/>
      <c r="H12" s="782"/>
      <c r="I12" s="782"/>
    </row>
    <row r="13" spans="1:11" s="301" customFormat="1" ht="114.9" customHeight="1">
      <c r="A13" s="303" t="s">
        <v>115</v>
      </c>
      <c r="B13" s="779" t="s">
        <v>497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485</v>
      </c>
      <c r="C14" s="778"/>
      <c r="D14" s="778"/>
      <c r="E14" s="778"/>
      <c r="F14" s="778"/>
      <c r="G14" s="778"/>
      <c r="H14" s="778"/>
      <c r="I14" s="778"/>
    </row>
    <row r="15" spans="1:11" s="312" customFormat="1" ht="55.8" customHeight="1">
      <c r="A15" s="309" t="s">
        <v>157</v>
      </c>
      <c r="B15" s="779" t="s">
        <v>488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496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" customHeight="1">
      <c r="A17" s="309" t="s">
        <v>227</v>
      </c>
      <c r="B17" s="782" t="s">
        <v>462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463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486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464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" customHeight="1">
      <c r="A25" s="316"/>
      <c r="B25" s="783"/>
      <c r="C25" s="783"/>
      <c r="D25" s="783"/>
      <c r="E25" s="305" t="s">
        <v>338</v>
      </c>
      <c r="F25" s="783"/>
      <c r="G25" s="783"/>
      <c r="H25" s="783"/>
      <c r="I25" s="783"/>
    </row>
    <row r="26" spans="1:11" s="301" customFormat="1" ht="3.9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" customHeight="1">
      <c r="A27" s="315" t="s">
        <v>113</v>
      </c>
      <c r="B27" s="784" t="s">
        <v>339</v>
      </c>
      <c r="C27" s="784"/>
      <c r="D27" s="784"/>
      <c r="E27" s="784"/>
      <c r="F27" s="785"/>
      <c r="G27" s="785"/>
      <c r="H27" s="785"/>
      <c r="I27" s="785"/>
    </row>
    <row r="28" spans="1:11" s="301" customFormat="1" ht="15.9" customHeight="1">
      <c r="A28" s="316"/>
      <c r="B28" s="782" t="s">
        <v>340</v>
      </c>
      <c r="C28" s="782"/>
      <c r="D28" s="782"/>
      <c r="E28" s="786"/>
      <c r="F28" s="786"/>
      <c r="G28" s="786"/>
      <c r="H28" s="786"/>
      <c r="I28" s="786"/>
    </row>
    <row r="29" spans="1:11" s="301" customFormat="1" ht="3.9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/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" customHeight="1">
      <c r="A33" s="303" t="s">
        <v>115</v>
      </c>
      <c r="B33" s="779" t="s">
        <v>523</v>
      </c>
      <c r="C33" s="779"/>
      <c r="D33" s="779"/>
      <c r="E33" s="779"/>
      <c r="F33" s="779"/>
      <c r="G33" s="779"/>
      <c r="H33" s="779"/>
      <c r="I33" s="779"/>
    </row>
    <row r="34" spans="1:11" s="301" customFormat="1" ht="12.6" customHeight="1">
      <c r="A34" s="303" t="s">
        <v>148</v>
      </c>
      <c r="B34" s="778" t="s">
        <v>485</v>
      </c>
      <c r="C34" s="778"/>
      <c r="D34" s="778"/>
      <c r="E34" s="778"/>
      <c r="F34" s="778"/>
      <c r="G34" s="778"/>
      <c r="H34" s="778"/>
      <c r="I34" s="778"/>
    </row>
    <row r="35" spans="1:11" s="312" customFormat="1" ht="57.6" customHeight="1">
      <c r="A35" s="309" t="s">
        <v>157</v>
      </c>
      <c r="B35" s="779" t="s">
        <v>488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493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462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463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487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6.95" customHeight="1">
      <c r="A40" s="309"/>
      <c r="B40" s="778" t="s">
        <v>381</v>
      </c>
      <c r="C40" s="778"/>
      <c r="D40" s="778"/>
      <c r="E40" s="780" t="str">
        <f>IF(B5="","",B5)</f>
        <v/>
      </c>
      <c r="F40" s="780"/>
      <c r="G40" s="780"/>
      <c r="H40" s="780"/>
      <c r="I40" s="780"/>
      <c r="J40" s="310"/>
      <c r="K40" s="311"/>
    </row>
    <row r="41" spans="1:11" s="312" customFormat="1" ht="17.399999999999999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7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465</v>
      </c>
      <c r="C43" s="782"/>
      <c r="D43" s="782"/>
      <c r="E43" s="782"/>
      <c r="F43" s="782"/>
      <c r="G43" s="782"/>
      <c r="H43" s="782"/>
      <c r="I43" s="782"/>
    </row>
    <row r="44" spans="1:11" s="301" customFormat="1" ht="22.2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2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" customHeight="1">
      <c r="A46" s="313" t="s">
        <v>114</v>
      </c>
      <c r="B46" s="779" t="s">
        <v>494</v>
      </c>
      <c r="C46" s="779"/>
      <c r="D46" s="779"/>
      <c r="E46" s="779"/>
      <c r="F46" s="779"/>
      <c r="G46" s="779"/>
      <c r="H46" s="779"/>
      <c r="I46" s="779"/>
    </row>
    <row r="47" spans="1:11" s="301" customFormat="1" ht="80.7" customHeight="1">
      <c r="A47" s="313" t="s">
        <v>115</v>
      </c>
      <c r="B47" s="779" t="s">
        <v>524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485</v>
      </c>
      <c r="C48" s="779"/>
      <c r="D48" s="779"/>
      <c r="E48" s="779"/>
      <c r="F48" s="779"/>
      <c r="G48" s="779"/>
      <c r="H48" s="779"/>
      <c r="I48" s="779"/>
    </row>
    <row r="49" spans="1:11" s="312" customFormat="1" ht="55.2" customHeight="1">
      <c r="A49" s="309" t="s">
        <v>157</v>
      </c>
      <c r="B49" s="779" t="s">
        <v>488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" customHeight="1">
      <c r="A50" s="309" t="s">
        <v>216</v>
      </c>
      <c r="B50" s="779" t="s">
        <v>495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462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463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483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466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/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/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09375" defaultRowHeight="13.2"/>
  <cols>
    <col min="1" max="1" width="2.44140625" style="194" bestFit="1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ht="15.9" customHeight="1">
      <c r="I1" s="237" t="s">
        <v>145</v>
      </c>
    </row>
    <row r="2" spans="1:11" s="159" customFormat="1" ht="57" customHeight="1">
      <c r="A2" s="807" t="s">
        <v>302</v>
      </c>
      <c r="B2" s="807"/>
      <c r="C2" s="807"/>
      <c r="D2" s="807"/>
      <c r="E2" s="807"/>
      <c r="F2" s="807"/>
      <c r="G2" s="807"/>
      <c r="H2" s="807"/>
      <c r="I2" s="807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19.95" customHeight="1">
      <c r="A6" s="804" t="s">
        <v>453</v>
      </c>
      <c r="B6" s="804"/>
      <c r="C6" s="804"/>
      <c r="D6" s="804"/>
      <c r="E6" s="804"/>
      <c r="F6" s="804"/>
      <c r="G6" s="804"/>
      <c r="H6" s="804"/>
      <c r="I6" s="804"/>
      <c r="J6" s="284"/>
      <c r="K6" s="284"/>
    </row>
    <row r="7" spans="1:11" s="159" customFormat="1" ht="16.95" customHeight="1">
      <c r="A7" s="808" t="s">
        <v>377</v>
      </c>
      <c r="B7" s="808"/>
      <c r="C7" s="808"/>
      <c r="D7" s="808"/>
      <c r="E7" s="808"/>
      <c r="F7" s="808"/>
      <c r="G7" s="808"/>
      <c r="H7" s="808"/>
      <c r="I7" s="808"/>
      <c r="J7" s="284"/>
      <c r="K7" s="284"/>
    </row>
    <row r="8" spans="1:11" s="159" customFormat="1" ht="15" customHeight="1">
      <c r="A8" s="803" t="s">
        <v>404</v>
      </c>
      <c r="B8" s="803"/>
      <c r="C8" s="803"/>
      <c r="D8" s="803"/>
      <c r="E8" s="803"/>
      <c r="F8" s="803"/>
      <c r="G8" s="803"/>
      <c r="H8" s="803"/>
      <c r="I8" s="803"/>
      <c r="J8" s="284"/>
      <c r="K8" s="284"/>
    </row>
    <row r="9" spans="1:11" s="159" customFormat="1" ht="39.9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45" customHeight="1">
      <c r="A11" s="802" t="s">
        <v>46</v>
      </c>
      <c r="B11" s="802"/>
      <c r="C11" s="802"/>
      <c r="D11" s="802"/>
      <c r="E11" s="802"/>
      <c r="F11" s="802"/>
      <c r="G11" s="802"/>
      <c r="H11" s="802"/>
      <c r="I11" s="802"/>
      <c r="J11" s="284"/>
      <c r="K11" s="284"/>
    </row>
    <row r="12" spans="1:11" s="159" customFormat="1" ht="13.95" customHeight="1">
      <c r="A12" s="803" t="s">
        <v>39</v>
      </c>
      <c r="B12" s="803"/>
      <c r="C12" s="803"/>
      <c r="D12" s="803"/>
      <c r="E12" s="803"/>
      <c r="F12" s="803"/>
      <c r="G12" s="803"/>
      <c r="H12" s="803"/>
      <c r="I12" s="803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" customHeight="1">
      <c r="A15" s="804" t="s">
        <v>288</v>
      </c>
      <c r="B15" s="804"/>
      <c r="C15" s="804"/>
      <c r="D15" s="804"/>
      <c r="E15" s="804"/>
      <c r="F15" s="804"/>
      <c r="G15" s="804"/>
      <c r="H15" s="804"/>
      <c r="I15" s="804"/>
      <c r="J15" s="284"/>
      <c r="K15" s="284"/>
    </row>
    <row r="16" spans="1:11" s="161" customFormat="1" ht="16.95" customHeight="1">
      <c r="A16" s="805" t="s">
        <v>173</v>
      </c>
      <c r="B16" s="805"/>
      <c r="C16" s="805"/>
      <c r="D16" s="805"/>
      <c r="E16" s="805"/>
      <c r="F16" s="805"/>
      <c r="G16" s="805"/>
      <c r="H16" s="805"/>
      <c r="I16" s="805"/>
      <c r="J16" s="236"/>
      <c r="K16" s="236"/>
    </row>
    <row r="17" spans="1:11" s="159" customFormat="1" ht="39.9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2" t="s">
        <v>47</v>
      </c>
      <c r="B19" s="802"/>
      <c r="C19" s="802"/>
      <c r="D19" s="802"/>
      <c r="E19" s="802"/>
      <c r="F19" s="802"/>
      <c r="G19" s="802"/>
      <c r="H19" s="802"/>
      <c r="I19" s="802"/>
      <c r="J19" s="284"/>
      <c r="K19" s="284"/>
    </row>
    <row r="20" spans="1:11" s="233" customFormat="1" ht="33.450000000000003" customHeight="1">
      <c r="A20" s="806" t="s">
        <v>402</v>
      </c>
      <c r="B20" s="806"/>
      <c r="C20" s="806"/>
      <c r="D20" s="806"/>
      <c r="E20" s="806"/>
      <c r="F20" s="806"/>
      <c r="G20" s="806"/>
      <c r="H20" s="806"/>
      <c r="I20" s="806"/>
      <c r="J20" s="262"/>
      <c r="K20" s="262"/>
    </row>
    <row r="21" spans="1:11" s="159" customFormat="1" ht="9.9" customHeight="1">
      <c r="A21" s="806"/>
      <c r="B21" s="806"/>
      <c r="C21" s="806"/>
      <c r="D21" s="806"/>
      <c r="E21" s="806"/>
      <c r="F21" s="806"/>
      <c r="G21" s="806"/>
      <c r="H21" s="806"/>
      <c r="I21" s="806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1" t="s">
        <v>281</v>
      </c>
      <c r="B23" s="801"/>
      <c r="C23" s="801"/>
      <c r="D23" s="801"/>
      <c r="E23" s="287"/>
      <c r="F23" s="801" t="s">
        <v>378</v>
      </c>
      <c r="G23" s="801"/>
      <c r="H23" s="801"/>
      <c r="I23" s="801"/>
      <c r="J23" s="284"/>
      <c r="K23" s="284"/>
    </row>
    <row r="24" spans="1:11" s="159" customFormat="1" ht="16.2" customHeight="1">
      <c r="A24" s="265"/>
      <c r="B24" s="797" t="s">
        <v>405</v>
      </c>
      <c r="C24" s="798"/>
      <c r="D24" s="798"/>
      <c r="E24" s="79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491</v>
      </c>
      <c r="C27" s="800"/>
      <c r="D27" s="800"/>
      <c r="E27" s="800"/>
      <c r="F27" s="800"/>
      <c r="G27" s="800"/>
      <c r="H27" s="800"/>
      <c r="I27" s="800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" customHeight="1">
      <c r="A29" s="285"/>
      <c r="B29" s="775"/>
      <c r="C29" s="775"/>
      <c r="D29" s="775"/>
      <c r="E29" s="227" t="s">
        <v>338</v>
      </c>
      <c r="F29" s="775"/>
      <c r="G29" s="775"/>
      <c r="H29" s="775"/>
      <c r="I29" s="775"/>
    </row>
    <row r="30" spans="1:11" s="159" customFormat="1" ht="3.9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" customHeight="1">
      <c r="A31" s="283" t="s">
        <v>113</v>
      </c>
      <c r="B31" s="759" t="s">
        <v>339</v>
      </c>
      <c r="C31" s="759"/>
      <c r="D31" s="759"/>
      <c r="E31" s="759"/>
      <c r="F31" s="776"/>
      <c r="G31" s="776"/>
      <c r="H31" s="776"/>
      <c r="I31" s="776"/>
    </row>
    <row r="32" spans="1:11" s="159" customFormat="1" ht="15.9" customHeight="1">
      <c r="A32" s="285"/>
      <c r="B32" s="763" t="s">
        <v>340</v>
      </c>
      <c r="C32" s="763"/>
      <c r="D32" s="763"/>
      <c r="E32" s="769"/>
      <c r="F32" s="769"/>
      <c r="G32" s="769"/>
      <c r="H32" s="769"/>
      <c r="I32" s="769"/>
    </row>
    <row r="33" spans="1:11" s="159" customFormat="1" ht="3.9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69"/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406</v>
      </c>
      <c r="C36" s="763"/>
      <c r="D36" s="763"/>
      <c r="E36" s="763"/>
      <c r="F36" s="763"/>
      <c r="G36" s="763"/>
      <c r="H36" s="763"/>
      <c r="I36" s="763"/>
    </row>
    <row r="37" spans="1:11" s="159" customFormat="1" ht="112.8" customHeight="1">
      <c r="A37" s="279" t="s">
        <v>115</v>
      </c>
      <c r="B37" s="740" t="s">
        <v>490</v>
      </c>
      <c r="C37" s="740"/>
      <c r="D37" s="740"/>
      <c r="E37" s="740"/>
      <c r="F37" s="740"/>
      <c r="G37" s="740"/>
      <c r="H37" s="740"/>
      <c r="I37" s="740"/>
    </row>
    <row r="38" spans="1:11" s="142" customFormat="1" ht="55.2" customHeight="1">
      <c r="A38" s="157" t="s">
        <v>148</v>
      </c>
      <c r="B38" s="740" t="s">
        <v>488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492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700000000000003" customHeight="1">
      <c r="A42" s="157" t="s">
        <v>370</v>
      </c>
      <c r="B42" s="740" t="s">
        <v>403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" customHeight="1">
      <c r="A47" s="285"/>
      <c r="B47" s="775"/>
      <c r="C47" s="775"/>
      <c r="D47" s="775"/>
      <c r="E47" s="227" t="s">
        <v>338</v>
      </c>
      <c r="F47" s="775"/>
      <c r="G47" s="775"/>
      <c r="H47" s="775"/>
      <c r="I47" s="775"/>
    </row>
    <row r="48" spans="1:11" s="159" customFormat="1" ht="3.9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" customHeight="1">
      <c r="A49" s="283" t="s">
        <v>113</v>
      </c>
      <c r="B49" s="759" t="s">
        <v>339</v>
      </c>
      <c r="C49" s="759"/>
      <c r="D49" s="759"/>
      <c r="E49" s="759"/>
      <c r="F49" s="776"/>
      <c r="G49" s="776"/>
      <c r="H49" s="776"/>
      <c r="I49" s="776"/>
    </row>
    <row r="50" spans="1:11" s="159" customFormat="1" ht="15.9" customHeight="1">
      <c r="A50" s="285"/>
      <c r="B50" s="763" t="s">
        <v>340</v>
      </c>
      <c r="C50" s="763"/>
      <c r="D50" s="763"/>
      <c r="E50" s="769"/>
      <c r="F50" s="769"/>
      <c r="G50" s="769"/>
      <c r="H50" s="769"/>
      <c r="I50" s="769"/>
    </row>
    <row r="51" spans="1:11" s="159" customFormat="1" ht="3.9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/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599999999999994" customHeight="1">
      <c r="A55" s="279" t="s">
        <v>115</v>
      </c>
      <c r="B55" s="740" t="s">
        <v>525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488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493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2" customHeight="1">
      <c r="A58" s="157" t="s">
        <v>216</v>
      </c>
      <c r="B58" s="740" t="s">
        <v>462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" customHeight="1">
      <c r="A59" s="157" t="s">
        <v>227</v>
      </c>
      <c r="B59" s="740" t="s">
        <v>463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7" customHeight="1">
      <c r="A60" s="157" t="s">
        <v>370</v>
      </c>
      <c r="B60" s="740" t="s">
        <v>479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7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465</v>
      </c>
      <c r="C62" s="763"/>
      <c r="D62" s="763"/>
      <c r="E62" s="763"/>
      <c r="F62" s="763"/>
      <c r="G62" s="763"/>
      <c r="H62" s="763"/>
      <c r="I62" s="763"/>
    </row>
    <row r="63" spans="1:11" s="159" customFormat="1" ht="22.2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2" customHeight="1">
      <c r="A64" s="279" t="s">
        <v>113</v>
      </c>
      <c r="B64" s="740" t="s">
        <v>489</v>
      </c>
      <c r="C64" s="740"/>
      <c r="D64" s="740"/>
      <c r="E64" s="740"/>
      <c r="F64" s="740"/>
      <c r="G64" s="740"/>
      <c r="H64" s="740"/>
      <c r="I64" s="740"/>
    </row>
    <row r="65" spans="1:11" s="159" customFormat="1" ht="32.4" customHeight="1">
      <c r="A65" s="279" t="s">
        <v>114</v>
      </c>
      <c r="B65" s="740" t="s">
        <v>494</v>
      </c>
      <c r="C65" s="740"/>
      <c r="D65" s="740"/>
      <c r="E65" s="740"/>
      <c r="F65" s="740"/>
      <c r="G65" s="740"/>
      <c r="H65" s="740"/>
      <c r="I65" s="740"/>
    </row>
    <row r="66" spans="1:11" s="159" customFormat="1" ht="80.400000000000006" customHeight="1">
      <c r="A66" s="279" t="s">
        <v>115</v>
      </c>
      <c r="B66" s="740" t="s">
        <v>526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485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488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495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462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463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483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/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/>
      </c>
      <c r="F74" s="780"/>
      <c r="G74" s="780"/>
      <c r="H74" s="780"/>
      <c r="I74" s="780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serwis</cp:lastModifiedBy>
  <cp:lastPrinted>2022-08-18T08:02:54Z</cp:lastPrinted>
  <dcterms:created xsi:type="dcterms:W3CDTF">2007-12-13T09:58:23Z</dcterms:created>
  <dcterms:modified xsi:type="dcterms:W3CDTF">2022-11-08T08:41:47Z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